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С ФОРМУЛАМИ 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<sst xmlns="http://schemas.openxmlformats.org/spreadsheetml/2006/main" count="152" uniqueCount="119">
  <si>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</si>
  <si>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</si>
  <si>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</si>
  <si>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</si>
  <si>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</si>
  <si>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</si>
  <si>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</si>
  <si>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</si>
  <si>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</si>
  <si>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</si>
  <si>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</si>
  <si>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</si>
  <si>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</si>
  <si>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</si>
  <si>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</si>
  <si>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</si>
  <si>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</si>
  <si>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</si>
  <si>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</si>
  <si>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</si>
  <si>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</si>
  <si>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</si>
  <si>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</si>
  <si>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</si>
  <si>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</si>
  <si>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</si>
  <si>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</si>
  <si>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</si>
  <si>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</si>
  <si>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</si>
  <si>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</si>
  <si>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</si>
  <si>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</si>
  <si>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</si>
  <si>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</si>
  <si>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</si>
  <si>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</si>
  <si>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</si>
  <si>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</si>
  <si>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</si>
  <si>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</si>
  <si>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</si>
  <si>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</si>
  <si>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</si>
  <si>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</si>
  <si>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</si>
  <si>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</si>
  <si>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</si>
  <si>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</si>
  <si>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</si>
  <si>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</si>
  <si>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</si>
  <si>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</si>
  <si>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</si>
  <si>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</si>
  <si>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</si>
  <si>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</si>
  <si>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</si>
  <si>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</si>
  <si>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</si>
  <si>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</si>
  <si>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</si>
  <si>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</si>
  <si>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</si>
  <si>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</si>
  <si>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</si>
  <si>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</si>
  <si>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</si>
  <si>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</si>
  <si>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</si>
  <si>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</si>
  <si>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</si>
  <si>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</si>
  <si>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</si>
  <si>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</si>
  <si>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</si>
  <si>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</si>
  <si>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</si>
  <si>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</si>
  <si>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</si>
  <si>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</si>
  <si>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</si>
  <si>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</si>
  <si>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</si>
  <si>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</si>
  <si>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</si>
  <si>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</si>
  <si>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</si>
  <si>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</si>
  <si>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</si>
  <si>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</si>
  <si>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</si>
  <si>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</si>
  <si>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</si>
  <si>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</si>
  <si>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</si>
  <si>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</si>
  <si>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</si>
  <si>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</si>
  <si>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</si>
  <si>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</si>
  <si>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</si>
  <si>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</si>
  <si>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</si>
  <si>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</si>
  <si>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2019г. в % к 2018г.</t>
  </si>
  <si>
    <t>2020 год</t>
  </si>
  <si>
    <t>2021 год</t>
  </si>
  <si>
    <t>2020г. в % к 2019г.</t>
  </si>
  <si>
    <t>2021г. в % к 2020г.</t>
  </si>
  <si>
    <t>2018 год</t>
  </si>
  <si>
    <t xml:space="preserve">2019 год </t>
  </si>
  <si>
    <t>2022 год</t>
  </si>
  <si>
    <t>2022г. в % к 2021г.</t>
  </si>
  <si>
    <t>Индикативный план социально-экономического развития Рязанского сельского поселения Белореченского района на 2020 год и плановый период 2021-2022 годы</t>
  </si>
  <si>
    <t>Кирпич красный, тыс.шт</t>
  </si>
  <si>
    <t>Вагон-бытовка  "Оптима", тыс.шт.</t>
  </si>
  <si>
    <t xml:space="preserve">Начальник финансового отдела </t>
  </si>
  <si>
    <t>Л.В.Инешина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</si>
</sst>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5"/>
    </xf>
    <xf numFmtId="0" fontId="3" fillId="0" borderId="13" xfId="0" applyFont="1" applyFill="1" applyBorder="1" applyAlignment="1">
      <alignment wrapText="1"/>
    </xf>
    <xf numFmtId="0" fontId="3" fillId="3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6" fillId="32" borderId="12" xfId="0" applyFont="1" applyFill="1" applyBorder="1" applyAlignment="1">
      <alignment horizontal="left"/>
    </xf>
    <xf numFmtId="0" fontId="0" fillId="32" borderId="12" xfId="0" applyFont="1" applyFill="1" applyBorder="1" applyAlignment="1">
      <alignment wrapText="1"/>
    </xf>
    <xf numFmtId="0" fontId="0" fillId="32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176" fontId="6" fillId="0" borderId="24" xfId="0" applyNumberFormat="1" applyFont="1" applyFill="1" applyBorder="1" applyAlignment="1">
      <alignment horizontal="left"/>
    </xf>
    <xf numFmtId="176" fontId="6" fillId="0" borderId="15" xfId="0" applyNumberFormat="1" applyFont="1" applyFill="1" applyBorder="1" applyAlignment="1">
      <alignment horizontal="left"/>
    </xf>
    <xf numFmtId="176" fontId="6" fillId="0" borderId="16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6.375" style="3" customWidth="1"/>
    <col min="2" max="2" width="9.375" style="3" customWidth="1"/>
    <col min="3" max="3" width="8.25390625" style="3" customWidth="1"/>
    <col min="4" max="4" width="8.75390625" style="3" customWidth="1"/>
    <col min="5" max="5" width="8.875" style="3" customWidth="1"/>
    <col min="6" max="6" width="9.00390625" style="3" customWidth="1"/>
    <col min="7" max="10" width="8.875" style="3" customWidth="1"/>
    <col min="11" max="16384" width="9.125" style="1" customWidth="1"/>
  </cols>
  <sheetData>
    <row r="1" spans="1:6" ht="15.75">
      <c r="A1" s="59"/>
      <c r="B1" s="59"/>
      <c r="C1" s="59"/>
      <c r="D1" s="59"/>
      <c r="E1" s="59"/>
      <c r="F1" s="59"/>
    </row>
    <row r="2" spans="1:10" ht="33" customHeight="1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</row>
    <row r="3" ht="13.5" thickBot="1"/>
    <row r="4" spans="1:10" ht="13.5" customHeight="1">
      <c r="A4" s="60" t="s">
        <v>0</v>
      </c>
      <c r="B4" s="28" t="s">
        <v>110</v>
      </c>
      <c r="C4" s="29" t="s">
        <v>111</v>
      </c>
      <c r="D4" s="62" t="s">
        <v>105</v>
      </c>
      <c r="E4" s="30" t="s">
        <v>106</v>
      </c>
      <c r="F4" s="62" t="s">
        <v>108</v>
      </c>
      <c r="G4" s="30" t="s">
        <v>107</v>
      </c>
      <c r="H4" s="64" t="s">
        <v>109</v>
      </c>
      <c r="I4" s="30" t="s">
        <v>112</v>
      </c>
      <c r="J4" s="56" t="s">
        <v>113</v>
      </c>
    </row>
    <row r="5" spans="1:10" ht="24" customHeight="1" thickBot="1">
      <c r="A5" s="61"/>
      <c r="B5" s="31" t="s">
        <v>1</v>
      </c>
      <c r="C5" s="32" t="s">
        <v>22</v>
      </c>
      <c r="D5" s="63"/>
      <c r="E5" s="32" t="s">
        <v>23</v>
      </c>
      <c r="F5" s="63"/>
      <c r="G5" s="32" t="s">
        <v>23</v>
      </c>
      <c r="H5" s="65"/>
      <c r="I5" s="32" t="s">
        <v>23</v>
      </c>
      <c r="J5" s="57"/>
    </row>
    <row r="6" spans="1:10" ht="27.75" customHeight="1">
      <c r="A6" s="4" t="s">
        <v>41</v>
      </c>
      <c r="B6" s="33">
        <v>6.246</v>
      </c>
      <c r="C6" s="34">
        <v>6.3</v>
      </c>
      <c r="D6" s="35">
        <f>C6/B6*100</f>
        <v>100.86455331412103</v>
      </c>
      <c r="E6" s="36">
        <v>6.302</v>
      </c>
      <c r="F6" s="35">
        <f>E6/C6*100</f>
        <v>100.03174603174602</v>
      </c>
      <c r="G6" s="36">
        <v>6.303</v>
      </c>
      <c r="H6" s="37">
        <f>G6/E6*100</f>
        <v>100.01586797841955</v>
      </c>
      <c r="I6" s="36">
        <v>6.304</v>
      </c>
      <c r="J6" s="38">
        <f>I6/G6*100</f>
        <v>100.01586546089165</v>
      </c>
    </row>
    <row r="7" spans="1:10" ht="28.5">
      <c r="A7" s="5" t="s">
        <v>43</v>
      </c>
      <c r="B7" s="36">
        <v>2.29</v>
      </c>
      <c r="C7" s="39">
        <v>2.3</v>
      </c>
      <c r="D7" s="40">
        <f>C7/B7*100</f>
        <v>100.43668122270742</v>
      </c>
      <c r="E7" s="41">
        <v>2.31</v>
      </c>
      <c r="F7" s="40">
        <f>E7/C7*100</f>
        <v>100.43478260869567</v>
      </c>
      <c r="G7" s="41">
        <v>2.32</v>
      </c>
      <c r="H7" s="26">
        <f>G7/E7*100</f>
        <v>100.43290043290042</v>
      </c>
      <c r="I7" s="41">
        <v>2.33</v>
      </c>
      <c r="J7" s="27">
        <f>I7/G7*100</f>
        <v>100.43103448275863</v>
      </c>
    </row>
    <row r="8" spans="1:10" ht="14.25">
      <c r="A8" s="5" t="s">
        <v>42</v>
      </c>
      <c r="B8" s="36">
        <v>2.41</v>
      </c>
      <c r="C8" s="39">
        <v>2.45</v>
      </c>
      <c r="D8" s="40">
        <f>C8/B8*100</f>
        <v>101.65975103734439</v>
      </c>
      <c r="E8" s="41">
        <v>2.5</v>
      </c>
      <c r="F8" s="40">
        <f>E8/C8*100</f>
        <v>102.04081632653062</v>
      </c>
      <c r="G8" s="41">
        <v>2.55</v>
      </c>
      <c r="H8" s="26">
        <f>G8/E8*100</f>
        <v>102</v>
      </c>
      <c r="I8" s="41">
        <v>2.6</v>
      </c>
      <c r="J8" s="27">
        <f>I8/G8*100</f>
        <v>101.96078431372551</v>
      </c>
    </row>
    <row r="9" spans="1:10" ht="28.5" customHeight="1">
      <c r="A9" s="6" t="s">
        <v>56</v>
      </c>
      <c r="B9" s="36">
        <v>0.87</v>
      </c>
      <c r="C9" s="39">
        <v>0.88</v>
      </c>
      <c r="D9" s="40">
        <f>C9/B9*100</f>
        <v>101.14942528735634</v>
      </c>
      <c r="E9" s="41">
        <v>0.9</v>
      </c>
      <c r="F9" s="40">
        <f>E9/C9*100</f>
        <v>102.27272727272727</v>
      </c>
      <c r="G9" s="41">
        <v>0.92</v>
      </c>
      <c r="H9" s="26">
        <f>G9/E9*100</f>
        <v>102.22222222222221</v>
      </c>
      <c r="I9" s="41">
        <v>0.94</v>
      </c>
      <c r="J9" s="27">
        <f>I9/G9*100</f>
        <v>102.17391304347825</v>
      </c>
    </row>
    <row r="10" spans="1:10" ht="33.75" customHeight="1">
      <c r="A10" s="5" t="s">
        <v>45</v>
      </c>
      <c r="B10" s="36">
        <v>12.5</v>
      </c>
      <c r="C10" s="41">
        <v>13.2</v>
      </c>
      <c r="D10" s="40">
        <f aca="true" t="shared" si="0" ref="D10:D25">C10/B10*100</f>
        <v>105.60000000000001</v>
      </c>
      <c r="E10" s="41">
        <v>13.9</v>
      </c>
      <c r="F10" s="40">
        <f>E10/C10*100</f>
        <v>105.30303030303033</v>
      </c>
      <c r="G10" s="41">
        <v>14.6</v>
      </c>
      <c r="H10" s="26">
        <f>G10/E10*100</f>
        <v>105.03597122302158</v>
      </c>
      <c r="I10" s="41">
        <v>15.2</v>
      </c>
      <c r="J10" s="27">
        <f>I10/G10*100</f>
        <v>104.10958904109589</v>
      </c>
    </row>
    <row r="11" spans="1:10" ht="28.5" customHeight="1">
      <c r="A11" s="6" t="s">
        <v>44</v>
      </c>
      <c r="B11" s="36">
        <v>18.3</v>
      </c>
      <c r="C11" s="41">
        <v>19.3</v>
      </c>
      <c r="D11" s="40">
        <f t="shared" si="0"/>
        <v>105.46448087431695</v>
      </c>
      <c r="E11" s="41">
        <v>20.2</v>
      </c>
      <c r="F11" s="40">
        <f aca="true" t="shared" si="1" ref="F11:J25">E11/C11*100</f>
        <v>104.66321243523315</v>
      </c>
      <c r="G11" s="41">
        <v>21.2</v>
      </c>
      <c r="H11" s="26">
        <f t="shared" si="1"/>
        <v>104.95049504950495</v>
      </c>
      <c r="I11" s="41">
        <v>22.3</v>
      </c>
      <c r="J11" s="27">
        <f t="shared" si="1"/>
        <v>105.18867924528304</v>
      </c>
    </row>
    <row r="12" spans="1:10" ht="28.5" customHeight="1">
      <c r="A12" s="7" t="s">
        <v>39</v>
      </c>
      <c r="B12" s="36">
        <v>10</v>
      </c>
      <c r="C12" s="41">
        <v>10.3</v>
      </c>
      <c r="D12" s="40">
        <f t="shared" si="0"/>
        <v>103</v>
      </c>
      <c r="E12" s="41">
        <v>10.5</v>
      </c>
      <c r="F12" s="40">
        <f t="shared" si="1"/>
        <v>101.94174757281553</v>
      </c>
      <c r="G12" s="41">
        <v>10.7</v>
      </c>
      <c r="H12" s="26">
        <f t="shared" si="1"/>
        <v>101.9047619047619</v>
      </c>
      <c r="I12" s="41">
        <v>10.9</v>
      </c>
      <c r="J12" s="27">
        <f t="shared" si="1"/>
        <v>101.86915887850468</v>
      </c>
    </row>
    <row r="13" spans="1:10" ht="15.75" customHeight="1">
      <c r="A13" s="8" t="s">
        <v>98</v>
      </c>
      <c r="B13" s="36">
        <v>25</v>
      </c>
      <c r="C13" s="41">
        <v>7</v>
      </c>
      <c r="D13" s="40">
        <f t="shared" si="0"/>
        <v>28.000000000000004</v>
      </c>
      <c r="E13" s="41">
        <v>7</v>
      </c>
      <c r="F13" s="40">
        <f t="shared" si="1"/>
        <v>100</v>
      </c>
      <c r="G13" s="41">
        <v>7</v>
      </c>
      <c r="H13" s="26">
        <f t="shared" si="1"/>
        <v>100</v>
      </c>
      <c r="I13" s="41">
        <v>7</v>
      </c>
      <c r="J13" s="27">
        <f t="shared" si="1"/>
        <v>100</v>
      </c>
    </row>
    <row r="14" spans="1:10" ht="28.5" customHeight="1">
      <c r="A14" s="5" t="s">
        <v>40</v>
      </c>
      <c r="B14" s="36">
        <v>0.4</v>
      </c>
      <c r="C14" s="41">
        <v>0.2</v>
      </c>
      <c r="D14" s="40">
        <f t="shared" si="0"/>
        <v>50</v>
      </c>
      <c r="E14" s="41">
        <v>0.2</v>
      </c>
      <c r="F14" s="40">
        <f t="shared" si="1"/>
        <v>100</v>
      </c>
      <c r="G14" s="41">
        <v>0.2</v>
      </c>
      <c r="H14" s="26">
        <f t="shared" si="1"/>
        <v>100</v>
      </c>
      <c r="I14" s="41">
        <v>0.2</v>
      </c>
      <c r="J14" s="27">
        <f t="shared" si="1"/>
        <v>100</v>
      </c>
    </row>
    <row r="15" spans="1:10" ht="14.25">
      <c r="A15" s="6" t="s">
        <v>24</v>
      </c>
      <c r="B15" s="41">
        <f>B17</f>
        <v>18650</v>
      </c>
      <c r="C15" s="41">
        <v>19300</v>
      </c>
      <c r="D15" s="40">
        <f t="shared" si="0"/>
        <v>103.48525469168901</v>
      </c>
      <c r="E15" s="41">
        <v>19500</v>
      </c>
      <c r="F15" s="40">
        <f t="shared" si="1"/>
        <v>101.03626943005182</v>
      </c>
      <c r="G15" s="41">
        <v>20000</v>
      </c>
      <c r="H15" s="26">
        <f t="shared" si="1"/>
        <v>102.56410256410255</v>
      </c>
      <c r="I15" s="41">
        <v>20500</v>
      </c>
      <c r="J15" s="27">
        <f t="shared" si="1"/>
        <v>102.49999999999999</v>
      </c>
    </row>
    <row r="16" spans="1:10" ht="14.25" hidden="1">
      <c r="A16" s="6" t="s">
        <v>46</v>
      </c>
      <c r="B16" s="41">
        <v>0</v>
      </c>
      <c r="C16" s="41"/>
      <c r="D16" s="40" t="e">
        <f t="shared" si="0"/>
        <v>#DIV/0!</v>
      </c>
      <c r="E16" s="41"/>
      <c r="F16" s="40" t="e">
        <f t="shared" si="1"/>
        <v>#DIV/0!</v>
      </c>
      <c r="G16" s="41"/>
      <c r="H16" s="26" t="e">
        <f t="shared" si="1"/>
        <v>#DIV/0!</v>
      </c>
      <c r="I16" s="41"/>
      <c r="J16" s="27" t="e">
        <f t="shared" si="1"/>
        <v>#DIV/0!</v>
      </c>
    </row>
    <row r="17" spans="1:10" ht="14.25">
      <c r="A17" s="6" t="s">
        <v>47</v>
      </c>
      <c r="B17" s="41">
        <v>18650</v>
      </c>
      <c r="C17" s="41">
        <f>C15</f>
        <v>19300</v>
      </c>
      <c r="D17" s="40">
        <f t="shared" si="0"/>
        <v>103.48525469168901</v>
      </c>
      <c r="E17" s="41">
        <f>E15</f>
        <v>19500</v>
      </c>
      <c r="F17" s="40">
        <f t="shared" si="1"/>
        <v>101.03626943005182</v>
      </c>
      <c r="G17" s="41">
        <f>G15</f>
        <v>20000</v>
      </c>
      <c r="H17" s="26">
        <f t="shared" si="1"/>
        <v>102.56410256410255</v>
      </c>
      <c r="I17" s="41">
        <f>I15</f>
        <v>20500</v>
      </c>
      <c r="J17" s="27">
        <f t="shared" si="1"/>
        <v>102.49999999999999</v>
      </c>
    </row>
    <row r="18" spans="1:10" ht="14.25">
      <c r="A18" s="6" t="s">
        <v>48</v>
      </c>
      <c r="B18" s="41">
        <v>137870</v>
      </c>
      <c r="C18" s="41">
        <v>144773</v>
      </c>
      <c r="D18" s="40">
        <f t="shared" si="0"/>
        <v>105.00689054906796</v>
      </c>
      <c r="E18" s="41">
        <v>152112</v>
      </c>
      <c r="F18" s="40">
        <f t="shared" si="1"/>
        <v>105.06931541102279</v>
      </c>
      <c r="G18" s="41">
        <v>161212</v>
      </c>
      <c r="H18" s="26">
        <f t="shared" si="1"/>
        <v>105.98243399600295</v>
      </c>
      <c r="I18" s="41">
        <v>171240</v>
      </c>
      <c r="J18" s="27">
        <f t="shared" si="1"/>
        <v>106.22038061682753</v>
      </c>
    </row>
    <row r="19" spans="1:10" s="2" customFormat="1" ht="15" hidden="1">
      <c r="A19" s="9" t="s">
        <v>101</v>
      </c>
      <c r="B19" s="42">
        <v>0</v>
      </c>
      <c r="C19" s="42"/>
      <c r="D19" s="40" t="e">
        <f t="shared" si="0"/>
        <v>#DIV/0!</v>
      </c>
      <c r="E19" s="42"/>
      <c r="F19" s="40" t="e">
        <f t="shared" si="1"/>
        <v>#DIV/0!</v>
      </c>
      <c r="G19" s="42"/>
      <c r="H19" s="43" t="e">
        <f t="shared" si="1"/>
        <v>#DIV/0!</v>
      </c>
      <c r="I19" s="42"/>
      <c r="J19" s="44" t="e">
        <f t="shared" si="1"/>
        <v>#DIV/0!</v>
      </c>
    </row>
    <row r="20" spans="1:10" s="2" customFormat="1" ht="14.25" customHeight="1">
      <c r="A20" s="9" t="s">
        <v>102</v>
      </c>
      <c r="B20" s="42">
        <v>39830</v>
      </c>
      <c r="C20" s="42">
        <v>40100</v>
      </c>
      <c r="D20" s="40">
        <f t="shared" si="0"/>
        <v>100.67788099422546</v>
      </c>
      <c r="E20" s="42">
        <v>41300</v>
      </c>
      <c r="F20" s="40">
        <f t="shared" si="1"/>
        <v>102.99251870324188</v>
      </c>
      <c r="G20" s="42">
        <v>43000</v>
      </c>
      <c r="H20" s="43">
        <f t="shared" si="1"/>
        <v>104.11622276029055</v>
      </c>
      <c r="I20" s="42">
        <v>44800</v>
      </c>
      <c r="J20" s="44">
        <f t="shared" si="1"/>
        <v>104.18604651162791</v>
      </c>
    </row>
    <row r="21" spans="1:10" s="2" customFormat="1" ht="28.5" customHeight="1" hidden="1">
      <c r="A21" s="10" t="s">
        <v>103</v>
      </c>
      <c r="B21" s="42">
        <v>0</v>
      </c>
      <c r="C21" s="42"/>
      <c r="D21" s="40" t="e">
        <f t="shared" si="0"/>
        <v>#DIV/0!</v>
      </c>
      <c r="E21" s="42"/>
      <c r="F21" s="40" t="e">
        <f t="shared" si="1"/>
        <v>#DIV/0!</v>
      </c>
      <c r="G21" s="42"/>
      <c r="H21" s="43" t="e">
        <f t="shared" si="1"/>
        <v>#DIV/0!</v>
      </c>
      <c r="I21" s="42"/>
      <c r="J21" s="44" t="e">
        <f t="shared" si="1"/>
        <v>#DIV/0!</v>
      </c>
    </row>
    <row r="22" spans="1:10" s="2" customFormat="1" ht="41.25" customHeight="1">
      <c r="A22" s="11" t="s">
        <v>104</v>
      </c>
      <c r="B22" s="41">
        <v>3247</v>
      </c>
      <c r="C22" s="42">
        <v>8825</v>
      </c>
      <c r="D22" s="40">
        <f t="shared" si="0"/>
        <v>271.78934400985526</v>
      </c>
      <c r="E22" s="42">
        <v>9108</v>
      </c>
      <c r="F22" s="40">
        <f t="shared" si="1"/>
        <v>103.20679886685554</v>
      </c>
      <c r="G22" s="42">
        <v>9545</v>
      </c>
      <c r="H22" s="43">
        <f t="shared" si="1"/>
        <v>104.7979797979798</v>
      </c>
      <c r="I22" s="42">
        <v>10127</v>
      </c>
      <c r="J22" s="44">
        <f t="shared" si="1"/>
        <v>106.0974332111053</v>
      </c>
    </row>
    <row r="23" spans="1:10" ht="45" customHeight="1">
      <c r="A23" s="12" t="s">
        <v>90</v>
      </c>
      <c r="B23" s="41">
        <f>B24+B25</f>
        <v>1110</v>
      </c>
      <c r="C23" s="41">
        <f>C24+C25</f>
        <v>1009</v>
      </c>
      <c r="D23" s="40">
        <f t="shared" si="0"/>
        <v>90.90090090090091</v>
      </c>
      <c r="E23" s="41">
        <f>E24+25:25</f>
        <v>1036</v>
      </c>
      <c r="F23" s="40">
        <f t="shared" si="1"/>
        <v>102.67591674925669</v>
      </c>
      <c r="G23" s="41">
        <f>G24+G25</f>
        <v>1336</v>
      </c>
      <c r="H23" s="43">
        <f t="shared" si="1"/>
        <v>128.95752895752898</v>
      </c>
      <c r="I23" s="41">
        <f>I24+I25</f>
        <v>1436</v>
      </c>
      <c r="J23" s="44">
        <f t="shared" si="1"/>
        <v>107.48502994011977</v>
      </c>
    </row>
    <row r="24" spans="1:10" ht="13.5" customHeight="1">
      <c r="A24" s="13" t="s">
        <v>115</v>
      </c>
      <c r="B24" s="41">
        <v>437</v>
      </c>
      <c r="C24" s="41">
        <v>336</v>
      </c>
      <c r="D24" s="40">
        <f t="shared" si="0"/>
        <v>76.88787185354691</v>
      </c>
      <c r="E24" s="41">
        <v>336</v>
      </c>
      <c r="F24" s="40">
        <f t="shared" si="1"/>
        <v>100</v>
      </c>
      <c r="G24" s="41">
        <v>336</v>
      </c>
      <c r="H24" s="43">
        <f t="shared" si="1"/>
        <v>100</v>
      </c>
      <c r="I24" s="41">
        <v>336</v>
      </c>
      <c r="J24" s="44">
        <f t="shared" si="1"/>
        <v>100</v>
      </c>
    </row>
    <row r="25" spans="1:10" ht="13.5" customHeight="1">
      <c r="A25" s="13" t="s">
        <v>116</v>
      </c>
      <c r="B25" s="41">
        <v>673</v>
      </c>
      <c r="C25" s="41">
        <v>673</v>
      </c>
      <c r="D25" s="40">
        <f t="shared" si="0"/>
        <v>100</v>
      </c>
      <c r="E25" s="41">
        <v>700</v>
      </c>
      <c r="F25" s="40">
        <f t="shared" si="1"/>
        <v>104.01188707280834</v>
      </c>
      <c r="G25" s="41">
        <v>1000</v>
      </c>
      <c r="H25" s="43">
        <f t="shared" si="1"/>
        <v>142.85714285714286</v>
      </c>
      <c r="I25" s="41">
        <v>1100</v>
      </c>
      <c r="J25" s="44">
        <f t="shared" si="1"/>
        <v>110.00000000000001</v>
      </c>
    </row>
    <row r="26" spans="1:10" ht="13.5" customHeight="1" hidden="1">
      <c r="A26" s="13" t="s">
        <v>30</v>
      </c>
      <c r="B26" s="41">
        <v>0</v>
      </c>
      <c r="C26" s="41"/>
      <c r="D26" s="40"/>
      <c r="E26" s="41"/>
      <c r="F26" s="40"/>
      <c r="G26" s="41"/>
      <c r="H26" s="26"/>
      <c r="I26" s="41"/>
      <c r="J26" s="27"/>
    </row>
    <row r="27" spans="1:10" ht="14.25" customHeight="1" hidden="1">
      <c r="A27" s="13" t="s">
        <v>31</v>
      </c>
      <c r="B27" s="41"/>
      <c r="C27" s="41"/>
      <c r="D27" s="40"/>
      <c r="E27" s="41"/>
      <c r="F27" s="40"/>
      <c r="G27" s="41"/>
      <c r="H27" s="26"/>
      <c r="I27" s="41"/>
      <c r="J27" s="27"/>
    </row>
    <row r="28" spans="1:10" ht="28.5">
      <c r="A28" s="12" t="s">
        <v>49</v>
      </c>
      <c r="B28" s="41">
        <f>B29+B30+B31</f>
        <v>373970</v>
      </c>
      <c r="C28" s="41">
        <f>C29+C30+C31</f>
        <v>394380</v>
      </c>
      <c r="D28" s="40">
        <f>C28/B28*100</f>
        <v>105.45765703131266</v>
      </c>
      <c r="E28" s="41">
        <f>E29+E30+E31</f>
        <v>413700</v>
      </c>
      <c r="F28" s="40">
        <f aca="true" t="shared" si="2" ref="F28:J89">E28/C28*100</f>
        <v>104.89882854100105</v>
      </c>
      <c r="G28" s="41">
        <f>G29+G30+G31</f>
        <v>429500</v>
      </c>
      <c r="H28" s="26">
        <f t="shared" si="2"/>
        <v>103.81919265167996</v>
      </c>
      <c r="I28" s="41">
        <f>I29+I30+I31</f>
        <v>435800</v>
      </c>
      <c r="J28" s="27">
        <f t="shared" si="2"/>
        <v>101.46682188591384</v>
      </c>
    </row>
    <row r="29" spans="1:10" ht="15" customHeight="1">
      <c r="A29" s="14" t="s">
        <v>74</v>
      </c>
      <c r="B29" s="41">
        <v>192285</v>
      </c>
      <c r="C29" s="41">
        <v>203050</v>
      </c>
      <c r="D29" s="40">
        <f>C29/B29*100</f>
        <v>105.59846061835296</v>
      </c>
      <c r="E29" s="41">
        <v>213000</v>
      </c>
      <c r="F29" s="40">
        <f t="shared" si="2"/>
        <v>104.90027086924403</v>
      </c>
      <c r="G29" s="41">
        <v>220000</v>
      </c>
      <c r="H29" s="26">
        <f t="shared" si="2"/>
        <v>103.28638497652582</v>
      </c>
      <c r="I29" s="41">
        <v>225000</v>
      </c>
      <c r="J29" s="27">
        <f t="shared" si="2"/>
        <v>102.27272727272727</v>
      </c>
    </row>
    <row r="30" spans="1:10" ht="29.25" customHeight="1">
      <c r="A30" s="14" t="s">
        <v>75</v>
      </c>
      <c r="B30" s="41">
        <v>40815</v>
      </c>
      <c r="C30" s="41">
        <v>43000</v>
      </c>
      <c r="D30" s="40">
        <f>C30/B30*100</f>
        <v>105.35342398627957</v>
      </c>
      <c r="E30" s="41">
        <v>45000</v>
      </c>
      <c r="F30" s="40">
        <f t="shared" si="2"/>
        <v>104.65116279069768</v>
      </c>
      <c r="G30" s="41">
        <v>46000</v>
      </c>
      <c r="H30" s="26">
        <f t="shared" si="2"/>
        <v>102.22222222222221</v>
      </c>
      <c r="I30" s="41">
        <v>47000</v>
      </c>
      <c r="J30" s="27">
        <f t="shared" si="2"/>
        <v>102.17391304347827</v>
      </c>
    </row>
    <row r="31" spans="1:10" ht="17.25" customHeight="1">
      <c r="A31" s="14" t="s">
        <v>76</v>
      </c>
      <c r="B31" s="41">
        <v>140870</v>
      </c>
      <c r="C31" s="41">
        <v>148330</v>
      </c>
      <c r="D31" s="40">
        <f>C31/B31*100</f>
        <v>105.29566266770783</v>
      </c>
      <c r="E31" s="41">
        <v>155700</v>
      </c>
      <c r="F31" s="40">
        <f t="shared" si="2"/>
        <v>104.96865098092091</v>
      </c>
      <c r="G31" s="41">
        <v>163500</v>
      </c>
      <c r="H31" s="26">
        <f t="shared" si="2"/>
        <v>105.00963391136801</v>
      </c>
      <c r="I31" s="41">
        <v>163800</v>
      </c>
      <c r="J31" s="27">
        <f t="shared" si="2"/>
        <v>100.18348623853211</v>
      </c>
    </row>
    <row r="32" spans="1:10" ht="28.5">
      <c r="A32" s="15" t="s">
        <v>2</v>
      </c>
      <c r="B32" s="41"/>
      <c r="C32" s="41"/>
      <c r="D32" s="40"/>
      <c r="E32" s="41"/>
      <c r="F32" s="40"/>
      <c r="G32" s="41"/>
      <c r="H32" s="26"/>
      <c r="I32" s="41"/>
      <c r="J32" s="27"/>
    </row>
    <row r="33" spans="1:10" ht="15" customHeight="1">
      <c r="A33" s="13" t="s">
        <v>77</v>
      </c>
      <c r="B33" s="41">
        <v>14.5</v>
      </c>
      <c r="C33" s="41">
        <v>15.2</v>
      </c>
      <c r="D33" s="40">
        <f aca="true" t="shared" si="3" ref="D33:D66">C33/B33*100</f>
        <v>104.82758620689654</v>
      </c>
      <c r="E33" s="41">
        <v>61.1</v>
      </c>
      <c r="F33" s="40">
        <f t="shared" si="2"/>
        <v>401.97368421052636</v>
      </c>
      <c r="G33" s="41">
        <v>17.8</v>
      </c>
      <c r="H33" s="26">
        <f t="shared" si="2"/>
        <v>29.132569558101473</v>
      </c>
      <c r="I33" s="41">
        <v>17.8</v>
      </c>
      <c r="J33" s="27">
        <f t="shared" si="2"/>
        <v>100</v>
      </c>
    </row>
    <row r="34" spans="1:10" ht="15" hidden="1">
      <c r="A34" s="13" t="s">
        <v>3</v>
      </c>
      <c r="B34" s="41">
        <v>0</v>
      </c>
      <c r="C34" s="41"/>
      <c r="D34" s="40" t="e">
        <f t="shared" si="3"/>
        <v>#DIV/0!</v>
      </c>
      <c r="E34" s="41"/>
      <c r="F34" s="40" t="e">
        <f t="shared" si="2"/>
        <v>#DIV/0!</v>
      </c>
      <c r="G34" s="41"/>
      <c r="H34" s="26" t="e">
        <f t="shared" si="2"/>
        <v>#DIV/0!</v>
      </c>
      <c r="I34" s="41"/>
      <c r="J34" s="27" t="e">
        <f t="shared" si="2"/>
        <v>#DIV/0!</v>
      </c>
    </row>
    <row r="35" spans="1:10" ht="15">
      <c r="A35" s="13" t="s">
        <v>4</v>
      </c>
      <c r="B35" s="39">
        <v>2.3</v>
      </c>
      <c r="C35" s="40">
        <v>2.3</v>
      </c>
      <c r="D35" s="40">
        <f t="shared" si="3"/>
        <v>100</v>
      </c>
      <c r="E35" s="41">
        <v>2.3</v>
      </c>
      <c r="F35" s="40">
        <f t="shared" si="2"/>
        <v>100</v>
      </c>
      <c r="G35" s="41">
        <v>2.3</v>
      </c>
      <c r="H35" s="26">
        <f t="shared" si="2"/>
        <v>100</v>
      </c>
      <c r="I35" s="41">
        <v>2.3</v>
      </c>
      <c r="J35" s="27">
        <f t="shared" si="2"/>
        <v>100</v>
      </c>
    </row>
    <row r="36" spans="1:10" ht="15">
      <c r="A36" s="13" t="s">
        <v>5</v>
      </c>
      <c r="B36" s="41">
        <v>0.7</v>
      </c>
      <c r="C36" s="41">
        <v>1</v>
      </c>
      <c r="D36" s="40">
        <f t="shared" si="3"/>
        <v>142.85714285714286</v>
      </c>
      <c r="E36" s="41">
        <v>1.1</v>
      </c>
      <c r="F36" s="40">
        <f t="shared" si="2"/>
        <v>110.00000000000001</v>
      </c>
      <c r="G36" s="41">
        <v>1.2</v>
      </c>
      <c r="H36" s="26">
        <f t="shared" si="2"/>
        <v>109.09090909090908</v>
      </c>
      <c r="I36" s="41">
        <v>1.2</v>
      </c>
      <c r="J36" s="27">
        <f t="shared" si="2"/>
        <v>100</v>
      </c>
    </row>
    <row r="37" spans="1:10" ht="15" hidden="1">
      <c r="A37" s="13" t="s">
        <v>6</v>
      </c>
      <c r="B37" s="41">
        <v>0</v>
      </c>
      <c r="C37" s="41"/>
      <c r="D37" s="40" t="e">
        <f t="shared" si="3"/>
        <v>#DIV/0!</v>
      </c>
      <c r="E37" s="41"/>
      <c r="F37" s="40" t="e">
        <f t="shared" si="2"/>
        <v>#DIV/0!</v>
      </c>
      <c r="G37" s="41"/>
      <c r="H37" s="26" t="e">
        <f t="shared" si="2"/>
        <v>#DIV/0!</v>
      </c>
      <c r="I37" s="41"/>
      <c r="J37" s="27" t="e">
        <f t="shared" si="2"/>
        <v>#DIV/0!</v>
      </c>
    </row>
    <row r="38" spans="1:10" ht="15">
      <c r="A38" s="13" t="s">
        <v>25</v>
      </c>
      <c r="B38" s="41">
        <v>0.8</v>
      </c>
      <c r="C38" s="41">
        <v>1</v>
      </c>
      <c r="D38" s="40">
        <f t="shared" si="3"/>
        <v>125</v>
      </c>
      <c r="E38" s="41">
        <v>1.1</v>
      </c>
      <c r="F38" s="40">
        <f t="shared" si="2"/>
        <v>110.00000000000001</v>
      </c>
      <c r="G38" s="41">
        <v>1.1</v>
      </c>
      <c r="H38" s="26">
        <f t="shared" si="2"/>
        <v>100</v>
      </c>
      <c r="I38" s="41">
        <v>1.1</v>
      </c>
      <c r="J38" s="27">
        <f t="shared" si="2"/>
        <v>100</v>
      </c>
    </row>
    <row r="39" spans="1:10" ht="15">
      <c r="A39" s="13" t="s">
        <v>32</v>
      </c>
      <c r="B39" s="41">
        <v>0.92</v>
      </c>
      <c r="C39" s="41">
        <v>0.93</v>
      </c>
      <c r="D39" s="40">
        <f t="shared" si="3"/>
        <v>101.08695652173914</v>
      </c>
      <c r="E39" s="41">
        <v>0.94</v>
      </c>
      <c r="F39" s="40">
        <f t="shared" si="2"/>
        <v>101.0752688172043</v>
      </c>
      <c r="G39" s="41">
        <v>0.95</v>
      </c>
      <c r="H39" s="26">
        <f t="shared" si="2"/>
        <v>101.06382978723406</v>
      </c>
      <c r="I39" s="41">
        <v>0.96</v>
      </c>
      <c r="J39" s="27">
        <f t="shared" si="2"/>
        <v>101.05263157894737</v>
      </c>
    </row>
    <row r="40" spans="1:10" ht="15.75" customHeight="1" hidden="1">
      <c r="A40" s="14" t="s">
        <v>74</v>
      </c>
      <c r="B40" s="41">
        <v>0</v>
      </c>
      <c r="C40" s="41"/>
      <c r="D40" s="40" t="e">
        <f t="shared" si="3"/>
        <v>#DIV/0!</v>
      </c>
      <c r="E40" s="41"/>
      <c r="F40" s="40" t="e">
        <f t="shared" si="2"/>
        <v>#DIV/0!</v>
      </c>
      <c r="G40" s="41"/>
      <c r="H40" s="26" t="e">
        <f t="shared" si="2"/>
        <v>#DIV/0!</v>
      </c>
      <c r="I40" s="41"/>
      <c r="J40" s="27" t="e">
        <f t="shared" si="2"/>
        <v>#DIV/0!</v>
      </c>
    </row>
    <row r="41" spans="1:10" ht="28.5" customHeight="1" hidden="1">
      <c r="A41" s="14" t="s">
        <v>75</v>
      </c>
      <c r="B41" s="41"/>
      <c r="C41" s="41"/>
      <c r="D41" s="40" t="e">
        <f t="shared" si="3"/>
        <v>#DIV/0!</v>
      </c>
      <c r="E41" s="41"/>
      <c r="F41" s="40" t="e">
        <f t="shared" si="2"/>
        <v>#DIV/0!</v>
      </c>
      <c r="G41" s="41"/>
      <c r="H41" s="26" t="e">
        <f t="shared" si="2"/>
        <v>#DIV/0!</v>
      </c>
      <c r="I41" s="41"/>
      <c r="J41" s="27" t="e">
        <f t="shared" si="2"/>
        <v>#DIV/0!</v>
      </c>
    </row>
    <row r="42" spans="1:10" ht="15" customHeight="1">
      <c r="A42" s="14" t="s">
        <v>78</v>
      </c>
      <c r="B42" s="41">
        <v>0.92</v>
      </c>
      <c r="C42" s="41">
        <f>C39</f>
        <v>0.93</v>
      </c>
      <c r="D42" s="40">
        <f t="shared" si="3"/>
        <v>101.08695652173914</v>
      </c>
      <c r="E42" s="41">
        <f>E39</f>
        <v>0.94</v>
      </c>
      <c r="F42" s="40">
        <f t="shared" si="2"/>
        <v>101.0752688172043</v>
      </c>
      <c r="G42" s="41">
        <f>G39</f>
        <v>0.95</v>
      </c>
      <c r="H42" s="26">
        <f t="shared" si="2"/>
        <v>101.06382978723406</v>
      </c>
      <c r="I42" s="41">
        <f>I39</f>
        <v>0.96</v>
      </c>
      <c r="J42" s="27">
        <f t="shared" si="2"/>
        <v>101.05263157894737</v>
      </c>
    </row>
    <row r="43" spans="1:10" ht="15">
      <c r="A43" s="13" t="s">
        <v>33</v>
      </c>
      <c r="B43" s="41">
        <f>B44+B45+B46</f>
        <v>0.7</v>
      </c>
      <c r="C43" s="41">
        <f>C44+C45+C46</f>
        <v>0.7</v>
      </c>
      <c r="D43" s="40">
        <f t="shared" si="3"/>
        <v>100</v>
      </c>
      <c r="E43" s="41">
        <f>E44+E45+E46</f>
        <v>0.7</v>
      </c>
      <c r="F43" s="40">
        <f t="shared" si="2"/>
        <v>100</v>
      </c>
      <c r="G43" s="41">
        <f>G46</f>
        <v>0.7</v>
      </c>
      <c r="H43" s="26">
        <f t="shared" si="2"/>
        <v>100</v>
      </c>
      <c r="I43" s="41">
        <f>I46</f>
        <v>0.7</v>
      </c>
      <c r="J43" s="27">
        <f t="shared" si="2"/>
        <v>100</v>
      </c>
    </row>
    <row r="44" spans="1:10" ht="15.75" customHeight="1" hidden="1">
      <c r="A44" s="14" t="s">
        <v>74</v>
      </c>
      <c r="B44" s="41">
        <v>0</v>
      </c>
      <c r="C44" s="41"/>
      <c r="D44" s="40" t="e">
        <f t="shared" si="3"/>
        <v>#DIV/0!</v>
      </c>
      <c r="E44" s="41"/>
      <c r="F44" s="40" t="e">
        <f t="shared" si="2"/>
        <v>#DIV/0!</v>
      </c>
      <c r="G44" s="41"/>
      <c r="H44" s="26" t="e">
        <f t="shared" si="2"/>
        <v>#DIV/0!</v>
      </c>
      <c r="I44" s="41"/>
      <c r="J44" s="27" t="e">
        <f t="shared" si="2"/>
        <v>#DIV/0!</v>
      </c>
    </row>
    <row r="45" spans="1:10" ht="29.25" customHeight="1" hidden="1">
      <c r="A45" s="14" t="s">
        <v>75</v>
      </c>
      <c r="B45" s="41">
        <v>0</v>
      </c>
      <c r="C45" s="41">
        <v>0</v>
      </c>
      <c r="D45" s="40" t="e">
        <f t="shared" si="3"/>
        <v>#DIV/0!</v>
      </c>
      <c r="E45" s="41">
        <v>0</v>
      </c>
      <c r="F45" s="40" t="e">
        <f t="shared" si="2"/>
        <v>#DIV/0!</v>
      </c>
      <c r="G45" s="41">
        <v>0</v>
      </c>
      <c r="H45" s="26" t="e">
        <f t="shared" si="2"/>
        <v>#DIV/0!</v>
      </c>
      <c r="I45" s="41">
        <v>0</v>
      </c>
      <c r="J45" s="27" t="e">
        <f t="shared" si="2"/>
        <v>#DIV/0!</v>
      </c>
    </row>
    <row r="46" spans="1:10" ht="15.75" customHeight="1">
      <c r="A46" s="14" t="s">
        <v>78</v>
      </c>
      <c r="B46" s="41">
        <v>0.7</v>
      </c>
      <c r="C46" s="41">
        <v>0.7</v>
      </c>
      <c r="D46" s="40">
        <f>C46/B46*100</f>
        <v>100</v>
      </c>
      <c r="E46" s="41">
        <v>0.7</v>
      </c>
      <c r="F46" s="40">
        <f>E46/C46*100</f>
        <v>100</v>
      </c>
      <c r="G46" s="41">
        <v>0.7</v>
      </c>
      <c r="H46" s="26">
        <f>G46/E46*100</f>
        <v>100</v>
      </c>
      <c r="I46" s="41">
        <v>0.7</v>
      </c>
      <c r="J46" s="27">
        <f>I46/G46*100</f>
        <v>100</v>
      </c>
    </row>
    <row r="47" spans="1:10" ht="15.75" customHeight="1">
      <c r="A47" s="16" t="s">
        <v>57</v>
      </c>
      <c r="B47" s="41">
        <f>B50</f>
        <v>0.18</v>
      </c>
      <c r="C47" s="41">
        <f>C50</f>
        <v>0.18</v>
      </c>
      <c r="D47" s="40">
        <f t="shared" si="3"/>
        <v>100</v>
      </c>
      <c r="E47" s="41">
        <f>E48+E49+E50</f>
        <v>0.18</v>
      </c>
      <c r="F47" s="40">
        <f t="shared" si="2"/>
        <v>100</v>
      </c>
      <c r="G47" s="41">
        <v>0</v>
      </c>
      <c r="H47" s="26">
        <f t="shared" si="2"/>
        <v>0</v>
      </c>
      <c r="I47" s="41"/>
      <c r="J47" s="27" t="e">
        <f t="shared" si="2"/>
        <v>#DIV/0!</v>
      </c>
    </row>
    <row r="48" spans="1:10" ht="15" customHeight="1" hidden="1">
      <c r="A48" s="14" t="s">
        <v>74</v>
      </c>
      <c r="B48" s="41">
        <v>0</v>
      </c>
      <c r="C48" s="41"/>
      <c r="D48" s="40" t="e">
        <f t="shared" si="3"/>
        <v>#DIV/0!</v>
      </c>
      <c r="E48" s="41"/>
      <c r="F48" s="40" t="e">
        <f t="shared" si="2"/>
        <v>#DIV/0!</v>
      </c>
      <c r="G48" s="41"/>
      <c r="H48" s="26" t="e">
        <f t="shared" si="2"/>
        <v>#DIV/0!</v>
      </c>
      <c r="I48" s="41"/>
      <c r="J48" s="27" t="e">
        <f t="shared" si="2"/>
        <v>#DIV/0!</v>
      </c>
    </row>
    <row r="49" spans="1:10" ht="30" hidden="1">
      <c r="A49" s="14" t="s">
        <v>75</v>
      </c>
      <c r="B49" s="41">
        <v>0</v>
      </c>
      <c r="C49" s="41">
        <v>0</v>
      </c>
      <c r="D49" s="40" t="e">
        <f t="shared" si="3"/>
        <v>#DIV/0!</v>
      </c>
      <c r="E49" s="41">
        <v>0</v>
      </c>
      <c r="F49" s="40" t="e">
        <f t="shared" si="2"/>
        <v>#DIV/0!</v>
      </c>
      <c r="G49" s="41">
        <v>0</v>
      </c>
      <c r="H49" s="26" t="e">
        <f t="shared" si="2"/>
        <v>#DIV/0!</v>
      </c>
      <c r="I49" s="41">
        <v>0</v>
      </c>
      <c r="J49" s="27" t="e">
        <f t="shared" si="2"/>
        <v>#DIV/0!</v>
      </c>
    </row>
    <row r="50" spans="1:10" ht="15.75" customHeight="1">
      <c r="A50" s="14" t="s">
        <v>78</v>
      </c>
      <c r="B50" s="41">
        <v>0.18</v>
      </c>
      <c r="C50" s="41">
        <v>0.18</v>
      </c>
      <c r="D50" s="40">
        <f>C50/B50*100</f>
        <v>100</v>
      </c>
      <c r="E50" s="41">
        <v>0.18</v>
      </c>
      <c r="F50" s="40">
        <f>E50/C50*100</f>
        <v>100</v>
      </c>
      <c r="G50" s="41">
        <v>0.19</v>
      </c>
      <c r="H50" s="26">
        <f>G50/E50*100</f>
        <v>105.55555555555556</v>
      </c>
      <c r="I50" s="41">
        <v>0.19</v>
      </c>
      <c r="J50" s="27">
        <f>I50/G50*100</f>
        <v>100</v>
      </c>
    </row>
    <row r="51" spans="1:10" ht="16.5" customHeight="1">
      <c r="A51" s="13" t="s">
        <v>34</v>
      </c>
      <c r="B51" s="41">
        <f>B52+B53+B54</f>
        <v>0.166</v>
      </c>
      <c r="C51" s="41">
        <f>C52+C53+C54</f>
        <v>0.166</v>
      </c>
      <c r="D51" s="40">
        <f t="shared" si="3"/>
        <v>100</v>
      </c>
      <c r="E51" s="41">
        <f>E52+E53+E54</f>
        <v>0.167</v>
      </c>
      <c r="F51" s="40">
        <f t="shared" si="2"/>
        <v>100.60240963855422</v>
      </c>
      <c r="G51" s="41">
        <f>G52+G53+G54</f>
        <v>0.184</v>
      </c>
      <c r="H51" s="26">
        <f t="shared" si="2"/>
        <v>110.17964071856288</v>
      </c>
      <c r="I51" s="41">
        <f>I52+I53+I54</f>
        <v>0.219</v>
      </c>
      <c r="J51" s="27">
        <f t="shared" si="2"/>
        <v>119.0217391304348</v>
      </c>
    </row>
    <row r="52" spans="1:10" ht="14.25" customHeight="1" hidden="1">
      <c r="A52" s="14" t="s">
        <v>74</v>
      </c>
      <c r="B52" s="41">
        <v>0</v>
      </c>
      <c r="C52" s="41"/>
      <c r="D52" s="40" t="e">
        <f t="shared" si="3"/>
        <v>#DIV/0!</v>
      </c>
      <c r="E52" s="41"/>
      <c r="F52" s="40" t="e">
        <f t="shared" si="2"/>
        <v>#DIV/0!</v>
      </c>
      <c r="G52" s="41"/>
      <c r="H52" s="26" t="e">
        <f t="shared" si="2"/>
        <v>#DIV/0!</v>
      </c>
      <c r="I52" s="41"/>
      <c r="J52" s="27" t="e">
        <f t="shared" si="2"/>
        <v>#DIV/0!</v>
      </c>
    </row>
    <row r="53" spans="1:10" ht="30.75" customHeight="1" hidden="1">
      <c r="A53" s="14" t="s">
        <v>75</v>
      </c>
      <c r="B53" s="41"/>
      <c r="C53" s="41"/>
      <c r="D53" s="40" t="e">
        <f t="shared" si="3"/>
        <v>#DIV/0!</v>
      </c>
      <c r="E53" s="41"/>
      <c r="F53" s="40" t="e">
        <f t="shared" si="2"/>
        <v>#DIV/0!</v>
      </c>
      <c r="G53" s="41"/>
      <c r="H53" s="26" t="e">
        <f t="shared" si="2"/>
        <v>#DIV/0!</v>
      </c>
      <c r="I53" s="41"/>
      <c r="J53" s="27" t="e">
        <f t="shared" si="2"/>
        <v>#DIV/0!</v>
      </c>
    </row>
    <row r="54" spans="1:10" ht="15">
      <c r="A54" s="14" t="s">
        <v>78</v>
      </c>
      <c r="B54" s="41">
        <v>0.166</v>
      </c>
      <c r="C54" s="41">
        <v>0.166</v>
      </c>
      <c r="D54" s="40">
        <f t="shared" si="3"/>
        <v>100</v>
      </c>
      <c r="E54" s="41">
        <v>0.167</v>
      </c>
      <c r="F54" s="40">
        <f t="shared" si="2"/>
        <v>100.60240963855422</v>
      </c>
      <c r="G54" s="41">
        <v>0.184</v>
      </c>
      <c r="H54" s="26">
        <f t="shared" si="2"/>
        <v>110.17964071856288</v>
      </c>
      <c r="I54" s="41">
        <v>0.219</v>
      </c>
      <c r="J54" s="27">
        <f t="shared" si="2"/>
        <v>119.0217391304348</v>
      </c>
    </row>
    <row r="55" spans="1:10" ht="15">
      <c r="A55" s="13" t="s">
        <v>35</v>
      </c>
      <c r="B55" s="41">
        <f>B56+B57+B58</f>
        <v>1.1</v>
      </c>
      <c r="C55" s="41">
        <f>C56+C57+C58</f>
        <v>1.105</v>
      </c>
      <c r="D55" s="40">
        <f t="shared" si="3"/>
        <v>100.45454545454544</v>
      </c>
      <c r="E55" s="41">
        <f>E56+E57+E58</f>
        <v>1.21</v>
      </c>
      <c r="F55" s="40">
        <f t="shared" si="2"/>
        <v>109.50226244343891</v>
      </c>
      <c r="G55" s="41">
        <v>0</v>
      </c>
      <c r="H55" s="26">
        <f t="shared" si="2"/>
        <v>0</v>
      </c>
      <c r="I55" s="41"/>
      <c r="J55" s="27" t="e">
        <f t="shared" si="2"/>
        <v>#DIV/0!</v>
      </c>
    </row>
    <row r="56" spans="1:10" ht="15" customHeight="1" hidden="1">
      <c r="A56" s="14" t="s">
        <v>74</v>
      </c>
      <c r="B56" s="41">
        <v>0</v>
      </c>
      <c r="C56" s="41"/>
      <c r="D56" s="40" t="e">
        <f t="shared" si="3"/>
        <v>#DIV/0!</v>
      </c>
      <c r="E56" s="41"/>
      <c r="F56" s="40" t="e">
        <f t="shared" si="2"/>
        <v>#DIV/0!</v>
      </c>
      <c r="G56" s="41"/>
      <c r="H56" s="26" t="e">
        <f t="shared" si="2"/>
        <v>#DIV/0!</v>
      </c>
      <c r="I56" s="41"/>
      <c r="J56" s="27" t="e">
        <f t="shared" si="2"/>
        <v>#DIV/0!</v>
      </c>
    </row>
    <row r="57" spans="1:10" ht="30" customHeight="1">
      <c r="A57" s="14" t="s">
        <v>75</v>
      </c>
      <c r="B57" s="41">
        <v>0.2</v>
      </c>
      <c r="C57" s="41">
        <v>0.2</v>
      </c>
      <c r="D57" s="40">
        <f t="shared" si="3"/>
        <v>100</v>
      </c>
      <c r="E57" s="41">
        <v>0.3</v>
      </c>
      <c r="F57" s="40">
        <f t="shared" si="2"/>
        <v>149.99999999999997</v>
      </c>
      <c r="G57" s="41">
        <v>0.328</v>
      </c>
      <c r="H57" s="26">
        <f t="shared" si="2"/>
        <v>109.33333333333334</v>
      </c>
      <c r="I57" s="41">
        <v>0.329</v>
      </c>
      <c r="J57" s="27">
        <f t="shared" si="2"/>
        <v>100.30487804878048</v>
      </c>
    </row>
    <row r="58" spans="1:10" ht="15">
      <c r="A58" s="14" t="s">
        <v>78</v>
      </c>
      <c r="B58" s="41">
        <v>0.9</v>
      </c>
      <c r="C58" s="41">
        <v>0.905</v>
      </c>
      <c r="D58" s="40">
        <f t="shared" si="3"/>
        <v>100.55555555555556</v>
      </c>
      <c r="E58" s="41">
        <v>0.91</v>
      </c>
      <c r="F58" s="40">
        <f t="shared" si="2"/>
        <v>100.55248618784532</v>
      </c>
      <c r="G58" s="41">
        <v>1.1</v>
      </c>
      <c r="H58" s="26">
        <f t="shared" si="2"/>
        <v>120.87912087912089</v>
      </c>
      <c r="I58" s="41">
        <v>1.1</v>
      </c>
      <c r="J58" s="27">
        <f t="shared" si="2"/>
        <v>100</v>
      </c>
    </row>
    <row r="59" spans="1:10" ht="15">
      <c r="A59" s="13" t="s">
        <v>36</v>
      </c>
      <c r="B59" s="41">
        <f>B60+B61+B62</f>
        <v>1035</v>
      </c>
      <c r="C59" s="41">
        <f>C60+C61+C62</f>
        <v>1070</v>
      </c>
      <c r="D59" s="40">
        <f t="shared" si="3"/>
        <v>103.38164251207729</v>
      </c>
      <c r="E59" s="41">
        <f>E60+E61+E62</f>
        <v>1075</v>
      </c>
      <c r="F59" s="40">
        <f t="shared" si="2"/>
        <v>100.46728971962618</v>
      </c>
      <c r="G59" s="41">
        <f>G62</f>
        <v>1078</v>
      </c>
      <c r="H59" s="26">
        <f t="shared" si="2"/>
        <v>100.27906976744185</v>
      </c>
      <c r="I59" s="41">
        <v>1079</v>
      </c>
      <c r="J59" s="27">
        <f t="shared" si="2"/>
        <v>100.09276437847868</v>
      </c>
    </row>
    <row r="60" spans="1:10" ht="15.75" customHeight="1" hidden="1">
      <c r="A60" s="14" t="s">
        <v>74</v>
      </c>
      <c r="B60" s="41">
        <v>0</v>
      </c>
      <c r="C60" s="41"/>
      <c r="D60" s="40" t="e">
        <f t="shared" si="3"/>
        <v>#DIV/0!</v>
      </c>
      <c r="E60" s="41"/>
      <c r="F60" s="40" t="e">
        <f t="shared" si="2"/>
        <v>#DIV/0!</v>
      </c>
      <c r="G60" s="41"/>
      <c r="H60" s="26" t="e">
        <f t="shared" si="2"/>
        <v>#DIV/0!</v>
      </c>
      <c r="I60" s="41"/>
      <c r="J60" s="27" t="e">
        <f t="shared" si="2"/>
        <v>#DIV/0!</v>
      </c>
    </row>
    <row r="61" spans="1:10" ht="30.75" customHeight="1" hidden="1">
      <c r="A61" s="14" t="s">
        <v>75</v>
      </c>
      <c r="B61" s="41">
        <v>0</v>
      </c>
      <c r="C61" s="41"/>
      <c r="D61" s="40" t="e">
        <f t="shared" si="3"/>
        <v>#DIV/0!</v>
      </c>
      <c r="E61" s="41"/>
      <c r="F61" s="40" t="e">
        <f t="shared" si="2"/>
        <v>#DIV/0!</v>
      </c>
      <c r="G61" s="41"/>
      <c r="H61" s="26" t="e">
        <f t="shared" si="2"/>
        <v>#DIV/0!</v>
      </c>
      <c r="I61" s="41"/>
      <c r="J61" s="27" t="e">
        <f t="shared" si="2"/>
        <v>#DIV/0!</v>
      </c>
    </row>
    <row r="62" spans="1:10" ht="16.5" customHeight="1">
      <c r="A62" s="14" t="s">
        <v>78</v>
      </c>
      <c r="B62" s="41">
        <v>1035</v>
      </c>
      <c r="C62" s="41">
        <v>1070</v>
      </c>
      <c r="D62" s="40">
        <f t="shared" si="3"/>
        <v>103.38164251207729</v>
      </c>
      <c r="E62" s="41">
        <v>1075</v>
      </c>
      <c r="F62" s="40">
        <f t="shared" si="2"/>
        <v>100.46728971962618</v>
      </c>
      <c r="G62" s="41">
        <v>1078</v>
      </c>
      <c r="H62" s="26">
        <f t="shared" si="2"/>
        <v>100.27906976744185</v>
      </c>
      <c r="I62" s="41">
        <v>1079</v>
      </c>
      <c r="J62" s="27">
        <f t="shared" si="2"/>
        <v>100.09276437847868</v>
      </c>
    </row>
    <row r="63" spans="1:10" ht="29.25" customHeight="1" hidden="1">
      <c r="A63" s="16" t="s">
        <v>58</v>
      </c>
      <c r="B63" s="41">
        <f>B64+B65+B66</f>
        <v>0</v>
      </c>
      <c r="C63" s="41">
        <f>C64+C65+C66</f>
        <v>0</v>
      </c>
      <c r="D63" s="40" t="e">
        <f t="shared" si="3"/>
        <v>#DIV/0!</v>
      </c>
      <c r="E63" s="41">
        <f>E64+E65+E66</f>
        <v>0</v>
      </c>
      <c r="F63" s="40" t="e">
        <f t="shared" si="2"/>
        <v>#DIV/0!</v>
      </c>
      <c r="G63" s="41">
        <v>0</v>
      </c>
      <c r="H63" s="26" t="e">
        <f t="shared" si="2"/>
        <v>#DIV/0!</v>
      </c>
      <c r="I63" s="41"/>
      <c r="J63" s="27" t="e">
        <f t="shared" si="2"/>
        <v>#DIV/0!</v>
      </c>
    </row>
    <row r="64" spans="1:10" ht="15" customHeight="1" hidden="1">
      <c r="A64" s="14" t="s">
        <v>74</v>
      </c>
      <c r="B64" s="41">
        <v>0</v>
      </c>
      <c r="C64" s="41"/>
      <c r="D64" s="40" t="e">
        <f t="shared" si="3"/>
        <v>#DIV/0!</v>
      </c>
      <c r="E64" s="41"/>
      <c r="F64" s="40" t="e">
        <f t="shared" si="2"/>
        <v>#DIV/0!</v>
      </c>
      <c r="G64" s="41"/>
      <c r="H64" s="26" t="e">
        <f t="shared" si="2"/>
        <v>#DIV/0!</v>
      </c>
      <c r="I64" s="41"/>
      <c r="J64" s="27" t="e">
        <f t="shared" si="2"/>
        <v>#DIV/0!</v>
      </c>
    </row>
    <row r="65" spans="1:10" ht="30" hidden="1">
      <c r="A65" s="14" t="s">
        <v>75</v>
      </c>
      <c r="B65" s="41">
        <v>0</v>
      </c>
      <c r="C65" s="41"/>
      <c r="D65" s="40" t="e">
        <f t="shared" si="3"/>
        <v>#DIV/0!</v>
      </c>
      <c r="E65" s="41"/>
      <c r="F65" s="40" t="e">
        <f t="shared" si="2"/>
        <v>#DIV/0!</v>
      </c>
      <c r="G65" s="41"/>
      <c r="H65" s="26" t="e">
        <f t="shared" si="2"/>
        <v>#DIV/0!</v>
      </c>
      <c r="I65" s="41"/>
      <c r="J65" s="27" t="e">
        <f t="shared" si="2"/>
        <v>#DIV/0!</v>
      </c>
    </row>
    <row r="66" spans="1:10" ht="14.25" customHeight="1" hidden="1">
      <c r="A66" s="14" t="s">
        <v>78</v>
      </c>
      <c r="B66" s="41">
        <v>0</v>
      </c>
      <c r="C66" s="41"/>
      <c r="D66" s="40" t="e">
        <f t="shared" si="3"/>
        <v>#DIV/0!</v>
      </c>
      <c r="E66" s="41"/>
      <c r="F66" s="40" t="e">
        <f t="shared" si="2"/>
        <v>#DIV/0!</v>
      </c>
      <c r="G66" s="41"/>
      <c r="H66" s="26" t="e">
        <f t="shared" si="2"/>
        <v>#DIV/0!</v>
      </c>
      <c r="I66" s="41"/>
      <c r="J66" s="27" t="e">
        <f t="shared" si="2"/>
        <v>#DIV/0!</v>
      </c>
    </row>
    <row r="67" spans="1:10" ht="28.5" hidden="1">
      <c r="A67" s="12" t="s">
        <v>72</v>
      </c>
      <c r="B67" s="41">
        <v>0</v>
      </c>
      <c r="C67" s="41"/>
      <c r="D67" s="40"/>
      <c r="E67" s="41"/>
      <c r="F67" s="40"/>
      <c r="G67" s="41"/>
      <c r="H67" s="26"/>
      <c r="I67" s="41"/>
      <c r="J67" s="27"/>
    </row>
    <row r="68" spans="1:10" ht="14.25" customHeight="1">
      <c r="A68" s="13" t="s">
        <v>73</v>
      </c>
      <c r="B68" s="41">
        <f>B69+B70+B71</f>
        <v>503</v>
      </c>
      <c r="C68" s="41">
        <f>C69+C70+C71</f>
        <v>532</v>
      </c>
      <c r="D68" s="40">
        <f aca="true" t="shared" si="4" ref="D68:D89">C68/B68*100</f>
        <v>105.76540755467197</v>
      </c>
      <c r="E68" s="41">
        <f>E69+E70+E71</f>
        <v>534</v>
      </c>
      <c r="F68" s="40">
        <f t="shared" si="2"/>
        <v>100.37593984962405</v>
      </c>
      <c r="G68" s="41">
        <v>0</v>
      </c>
      <c r="H68" s="26">
        <f t="shared" si="2"/>
        <v>0</v>
      </c>
      <c r="I68" s="41"/>
      <c r="J68" s="27" t="e">
        <f t="shared" si="2"/>
        <v>#DIV/0!</v>
      </c>
    </row>
    <row r="69" spans="1:10" ht="14.25" customHeight="1" hidden="1">
      <c r="A69" s="14" t="s">
        <v>74</v>
      </c>
      <c r="B69" s="41">
        <v>0</v>
      </c>
      <c r="C69" s="41"/>
      <c r="D69" s="40" t="e">
        <f t="shared" si="4"/>
        <v>#DIV/0!</v>
      </c>
      <c r="E69" s="41"/>
      <c r="F69" s="40" t="e">
        <f t="shared" si="2"/>
        <v>#DIV/0!</v>
      </c>
      <c r="G69" s="41"/>
      <c r="H69" s="26" t="e">
        <f t="shared" si="2"/>
        <v>#DIV/0!</v>
      </c>
      <c r="I69" s="41"/>
      <c r="J69" s="27" t="e">
        <f t="shared" si="2"/>
        <v>#DIV/0!</v>
      </c>
    </row>
    <row r="70" spans="1:10" ht="30">
      <c r="A70" s="14" t="s">
        <v>75</v>
      </c>
      <c r="B70" s="41">
        <v>145</v>
      </c>
      <c r="C70" s="41">
        <v>154</v>
      </c>
      <c r="D70" s="40">
        <f t="shared" si="4"/>
        <v>106.20689655172413</v>
      </c>
      <c r="E70" s="41">
        <v>156</v>
      </c>
      <c r="F70" s="40">
        <f t="shared" si="2"/>
        <v>101.29870129870129</v>
      </c>
      <c r="G70" s="41">
        <v>156</v>
      </c>
      <c r="H70" s="26">
        <f t="shared" si="2"/>
        <v>100</v>
      </c>
      <c r="I70" s="41">
        <v>191</v>
      </c>
      <c r="J70" s="27">
        <f t="shared" si="2"/>
        <v>122.43589743589745</v>
      </c>
    </row>
    <row r="71" spans="1:10" ht="14.25" customHeight="1">
      <c r="A71" s="14" t="s">
        <v>78</v>
      </c>
      <c r="B71" s="41">
        <v>358</v>
      </c>
      <c r="C71" s="41">
        <v>378</v>
      </c>
      <c r="D71" s="40">
        <f t="shared" si="4"/>
        <v>105.58659217877096</v>
      </c>
      <c r="E71" s="41">
        <v>378</v>
      </c>
      <c r="F71" s="40">
        <f t="shared" si="2"/>
        <v>100</v>
      </c>
      <c r="G71" s="41">
        <v>379</v>
      </c>
      <c r="H71" s="26">
        <f t="shared" si="2"/>
        <v>100.26455026455025</v>
      </c>
      <c r="I71" s="41">
        <v>379</v>
      </c>
      <c r="J71" s="27">
        <f t="shared" si="2"/>
        <v>100</v>
      </c>
    </row>
    <row r="72" spans="1:10" ht="30">
      <c r="A72" s="17" t="s">
        <v>79</v>
      </c>
      <c r="B72" s="41">
        <f>B74+B75</f>
        <v>219</v>
      </c>
      <c r="C72" s="41">
        <f>C74+C75</f>
        <v>232</v>
      </c>
      <c r="D72" s="40">
        <f t="shared" si="4"/>
        <v>105.93607305936072</v>
      </c>
      <c r="E72" s="41">
        <f>E74+E75</f>
        <v>233</v>
      </c>
      <c r="F72" s="40">
        <f>F74+F75</f>
        <v>201.40845070422534</v>
      </c>
      <c r="G72" s="41">
        <f>G73+G74+G75</f>
        <v>234</v>
      </c>
      <c r="H72" s="26">
        <f t="shared" si="2"/>
        <v>100.42918454935624</v>
      </c>
      <c r="I72" s="41">
        <f>I73+I74+I75</f>
        <v>235</v>
      </c>
      <c r="J72" s="27">
        <f t="shared" si="2"/>
        <v>100.42735042735043</v>
      </c>
    </row>
    <row r="73" spans="1:10" ht="14.25" customHeight="1" hidden="1">
      <c r="A73" s="18" t="s">
        <v>74</v>
      </c>
      <c r="B73" s="41">
        <v>0</v>
      </c>
      <c r="C73" s="41"/>
      <c r="D73" s="40" t="e">
        <f t="shared" si="4"/>
        <v>#DIV/0!</v>
      </c>
      <c r="E73" s="41"/>
      <c r="F73" s="40" t="e">
        <f t="shared" si="2"/>
        <v>#DIV/0!</v>
      </c>
      <c r="G73" s="41"/>
      <c r="H73" s="26" t="e">
        <f t="shared" si="2"/>
        <v>#DIV/0!</v>
      </c>
      <c r="I73" s="41"/>
      <c r="J73" s="27" t="e">
        <f t="shared" si="2"/>
        <v>#DIV/0!</v>
      </c>
    </row>
    <row r="74" spans="1:10" ht="30">
      <c r="A74" s="18" t="s">
        <v>75</v>
      </c>
      <c r="B74" s="41">
        <v>67</v>
      </c>
      <c r="C74" s="41">
        <v>71</v>
      </c>
      <c r="D74" s="40">
        <f t="shared" si="4"/>
        <v>105.97014925373134</v>
      </c>
      <c r="E74" s="41">
        <v>72</v>
      </c>
      <c r="F74" s="40">
        <f t="shared" si="2"/>
        <v>101.40845070422534</v>
      </c>
      <c r="G74" s="41">
        <v>72</v>
      </c>
      <c r="H74" s="26">
        <f t="shared" si="2"/>
        <v>100</v>
      </c>
      <c r="I74" s="41">
        <v>73</v>
      </c>
      <c r="J74" s="27">
        <f t="shared" si="2"/>
        <v>101.38888888888889</v>
      </c>
    </row>
    <row r="75" spans="1:10" ht="14.25" customHeight="1">
      <c r="A75" s="18" t="s">
        <v>78</v>
      </c>
      <c r="B75" s="41">
        <v>152</v>
      </c>
      <c r="C75" s="41">
        <v>161</v>
      </c>
      <c r="D75" s="40">
        <f t="shared" si="4"/>
        <v>105.92105263157893</v>
      </c>
      <c r="E75" s="41">
        <v>161</v>
      </c>
      <c r="F75" s="40">
        <f t="shared" si="2"/>
        <v>100</v>
      </c>
      <c r="G75" s="41">
        <v>162</v>
      </c>
      <c r="H75" s="26">
        <f t="shared" si="2"/>
        <v>100.62111801242236</v>
      </c>
      <c r="I75" s="41">
        <v>162</v>
      </c>
      <c r="J75" s="27">
        <f t="shared" si="2"/>
        <v>100</v>
      </c>
    </row>
    <row r="76" spans="1:10" ht="14.25" customHeight="1" hidden="1">
      <c r="A76" s="13" t="s">
        <v>80</v>
      </c>
      <c r="B76" s="41">
        <f>B77+B78+B79</f>
        <v>0</v>
      </c>
      <c r="C76" s="41">
        <f>C77+C78+C79</f>
        <v>0</v>
      </c>
      <c r="D76" s="40" t="e">
        <f t="shared" si="4"/>
        <v>#DIV/0!</v>
      </c>
      <c r="E76" s="41">
        <f>E77+E78+E79</f>
        <v>0</v>
      </c>
      <c r="F76" s="40" t="e">
        <f t="shared" si="2"/>
        <v>#DIV/0!</v>
      </c>
      <c r="G76" s="41">
        <v>0</v>
      </c>
      <c r="H76" s="26" t="e">
        <f t="shared" si="2"/>
        <v>#DIV/0!</v>
      </c>
      <c r="I76" s="41"/>
      <c r="J76" s="27" t="e">
        <f t="shared" si="2"/>
        <v>#DIV/0!</v>
      </c>
    </row>
    <row r="77" spans="1:10" ht="14.25" customHeight="1" hidden="1">
      <c r="A77" s="14" t="s">
        <v>74</v>
      </c>
      <c r="B77" s="41">
        <v>0</v>
      </c>
      <c r="C77" s="41"/>
      <c r="D77" s="40" t="e">
        <f t="shared" si="4"/>
        <v>#DIV/0!</v>
      </c>
      <c r="E77" s="41"/>
      <c r="F77" s="40" t="e">
        <f t="shared" si="2"/>
        <v>#DIV/0!</v>
      </c>
      <c r="G77" s="41"/>
      <c r="H77" s="26" t="e">
        <f t="shared" si="2"/>
        <v>#DIV/0!</v>
      </c>
      <c r="I77" s="41"/>
      <c r="J77" s="27" t="e">
        <f t="shared" si="2"/>
        <v>#DIV/0!</v>
      </c>
    </row>
    <row r="78" spans="1:10" ht="14.25" customHeight="1" hidden="1">
      <c r="A78" s="14" t="s">
        <v>75</v>
      </c>
      <c r="B78" s="41">
        <v>0</v>
      </c>
      <c r="C78" s="41"/>
      <c r="D78" s="40" t="e">
        <f t="shared" si="4"/>
        <v>#DIV/0!</v>
      </c>
      <c r="E78" s="41"/>
      <c r="F78" s="40" t="e">
        <f t="shared" si="2"/>
        <v>#DIV/0!</v>
      </c>
      <c r="G78" s="41"/>
      <c r="H78" s="26" t="e">
        <f t="shared" si="2"/>
        <v>#DIV/0!</v>
      </c>
      <c r="I78" s="41"/>
      <c r="J78" s="27" t="e">
        <f t="shared" si="2"/>
        <v>#DIV/0!</v>
      </c>
    </row>
    <row r="79" spans="1:10" ht="14.25" customHeight="1" hidden="1">
      <c r="A79" s="14" t="s">
        <v>78</v>
      </c>
      <c r="B79" s="41">
        <v>0</v>
      </c>
      <c r="C79" s="41"/>
      <c r="D79" s="40" t="e">
        <f t="shared" si="4"/>
        <v>#DIV/0!</v>
      </c>
      <c r="E79" s="41"/>
      <c r="F79" s="40" t="e">
        <f t="shared" si="2"/>
        <v>#DIV/0!</v>
      </c>
      <c r="G79" s="41"/>
      <c r="H79" s="26" t="e">
        <f t="shared" si="2"/>
        <v>#DIV/0!</v>
      </c>
      <c r="I79" s="41"/>
      <c r="J79" s="27" t="e">
        <f t="shared" si="2"/>
        <v>#DIV/0!</v>
      </c>
    </row>
    <row r="80" spans="1:10" ht="14.25" customHeight="1">
      <c r="A80" s="13" t="s">
        <v>81</v>
      </c>
      <c r="B80" s="41">
        <v>559</v>
      </c>
      <c r="C80" s="41">
        <v>561</v>
      </c>
      <c r="D80" s="40">
        <f t="shared" si="4"/>
        <v>100.3577817531306</v>
      </c>
      <c r="E80" s="41">
        <v>561</v>
      </c>
      <c r="F80" s="40">
        <f t="shared" si="2"/>
        <v>100</v>
      </c>
      <c r="G80" s="41">
        <v>561</v>
      </c>
      <c r="H80" s="26">
        <f t="shared" si="2"/>
        <v>100</v>
      </c>
      <c r="I80" s="41">
        <v>561</v>
      </c>
      <c r="J80" s="27">
        <f t="shared" si="2"/>
        <v>100</v>
      </c>
    </row>
    <row r="81" spans="1:10" ht="14.25" customHeight="1">
      <c r="A81" s="13" t="s">
        <v>82</v>
      </c>
      <c r="B81" s="41">
        <v>5.36</v>
      </c>
      <c r="C81" s="41">
        <v>5.37</v>
      </c>
      <c r="D81" s="40">
        <f t="shared" si="4"/>
        <v>100.18656716417911</v>
      </c>
      <c r="E81" s="41">
        <v>5.39</v>
      </c>
      <c r="F81" s="40">
        <f t="shared" si="2"/>
        <v>100.37243947858472</v>
      </c>
      <c r="G81" s="41">
        <v>5.4</v>
      </c>
      <c r="H81" s="26">
        <f t="shared" si="2"/>
        <v>100.18552875695734</v>
      </c>
      <c r="I81" s="41">
        <v>5.41</v>
      </c>
      <c r="J81" s="27">
        <f t="shared" si="2"/>
        <v>100.18518518518518</v>
      </c>
    </row>
    <row r="82" spans="1:10" ht="16.5" customHeight="1" hidden="1">
      <c r="A82" s="13"/>
      <c r="B82" s="41">
        <v>0</v>
      </c>
      <c r="C82" s="41"/>
      <c r="D82" s="40"/>
      <c r="E82" s="41"/>
      <c r="F82" s="40"/>
      <c r="G82" s="41"/>
      <c r="H82" s="26"/>
      <c r="I82" s="41"/>
      <c r="J82" s="27"/>
    </row>
    <row r="83" spans="1:10" ht="14.25">
      <c r="A83" s="7" t="s">
        <v>50</v>
      </c>
      <c r="B83" s="41">
        <v>237290</v>
      </c>
      <c r="C83" s="41">
        <v>248430</v>
      </c>
      <c r="D83" s="40">
        <f t="shared" si="4"/>
        <v>104.6946773989633</v>
      </c>
      <c r="E83" s="41">
        <v>260850</v>
      </c>
      <c r="F83" s="40">
        <f t="shared" si="2"/>
        <v>104.9993962081874</v>
      </c>
      <c r="G83" s="41">
        <v>275900</v>
      </c>
      <c r="H83" s="26">
        <f t="shared" si="2"/>
        <v>105.76959938662067</v>
      </c>
      <c r="I83" s="41">
        <v>292990</v>
      </c>
      <c r="J83" s="27">
        <f t="shared" si="2"/>
        <v>106.19427328742297</v>
      </c>
    </row>
    <row r="84" spans="1:10" ht="14.25">
      <c r="A84" s="7" t="s">
        <v>51</v>
      </c>
      <c r="B84" s="41">
        <v>4335</v>
      </c>
      <c r="C84" s="41">
        <v>4503</v>
      </c>
      <c r="D84" s="40">
        <f t="shared" si="4"/>
        <v>103.87543252595155</v>
      </c>
      <c r="E84" s="41">
        <v>4728</v>
      </c>
      <c r="F84" s="40">
        <f t="shared" si="2"/>
        <v>104.99666888740839</v>
      </c>
      <c r="G84" s="41">
        <v>4964</v>
      </c>
      <c r="H84" s="26">
        <f t="shared" si="2"/>
        <v>104.99153976311337</v>
      </c>
      <c r="I84" s="41">
        <v>5210</v>
      </c>
      <c r="J84" s="27">
        <f t="shared" si="2"/>
        <v>104.95568090249799</v>
      </c>
    </row>
    <row r="85" spans="1:10" ht="14.25">
      <c r="A85" s="7" t="s">
        <v>52</v>
      </c>
      <c r="B85" s="41">
        <v>60750</v>
      </c>
      <c r="C85" s="41">
        <v>64190</v>
      </c>
      <c r="D85" s="40">
        <f t="shared" si="4"/>
        <v>105.66255144032921</v>
      </c>
      <c r="E85" s="41">
        <v>67400</v>
      </c>
      <c r="F85" s="40">
        <f t="shared" si="2"/>
        <v>105.00077893752922</v>
      </c>
      <c r="G85" s="41">
        <v>71000</v>
      </c>
      <c r="H85" s="26">
        <f t="shared" si="2"/>
        <v>105.3412462908012</v>
      </c>
      <c r="I85" s="41">
        <v>74500</v>
      </c>
      <c r="J85" s="27">
        <f t="shared" si="2"/>
        <v>104.92957746478872</v>
      </c>
    </row>
    <row r="86" spans="1:10" ht="42.75" hidden="1">
      <c r="A86" s="7" t="s">
        <v>53</v>
      </c>
      <c r="B86" s="41">
        <v>0</v>
      </c>
      <c r="C86" s="41"/>
      <c r="D86" s="40" t="e">
        <f t="shared" si="4"/>
        <v>#DIV/0!</v>
      </c>
      <c r="E86" s="41"/>
      <c r="F86" s="40" t="e">
        <f t="shared" si="2"/>
        <v>#DIV/0!</v>
      </c>
      <c r="G86" s="41"/>
      <c r="H86" s="26" t="e">
        <f t="shared" si="2"/>
        <v>#DIV/0!</v>
      </c>
      <c r="I86" s="41"/>
      <c r="J86" s="27" t="e">
        <f t="shared" si="2"/>
        <v>#DIV/0!</v>
      </c>
    </row>
    <row r="87" spans="1:10" ht="28.5" hidden="1">
      <c r="A87" s="7" t="s">
        <v>54</v>
      </c>
      <c r="B87" s="41">
        <v>0</v>
      </c>
      <c r="C87" s="41"/>
      <c r="D87" s="40" t="e">
        <f t="shared" si="4"/>
        <v>#DIV/0!</v>
      </c>
      <c r="E87" s="41"/>
      <c r="F87" s="40" t="e">
        <f t="shared" si="2"/>
        <v>#DIV/0!</v>
      </c>
      <c r="G87" s="41"/>
      <c r="H87" s="26" t="e">
        <f t="shared" si="2"/>
        <v>#DIV/0!</v>
      </c>
      <c r="I87" s="41"/>
      <c r="J87" s="27" t="e">
        <f t="shared" si="2"/>
        <v>#DIV/0!</v>
      </c>
    </row>
    <row r="88" spans="1:10" ht="30.75" customHeight="1">
      <c r="A88" s="7" t="s">
        <v>55</v>
      </c>
      <c r="B88" s="41">
        <v>9500</v>
      </c>
      <c r="C88" s="41">
        <v>25000</v>
      </c>
      <c r="D88" s="40">
        <f t="shared" si="4"/>
        <v>263.15789473684214</v>
      </c>
      <c r="E88" s="41">
        <v>55000</v>
      </c>
      <c r="F88" s="40">
        <f t="shared" si="2"/>
        <v>220.00000000000003</v>
      </c>
      <c r="G88" s="41">
        <v>50000</v>
      </c>
      <c r="H88" s="26">
        <f t="shared" si="2"/>
        <v>90.9090909090909</v>
      </c>
      <c r="I88" s="41">
        <v>10000</v>
      </c>
      <c r="J88" s="27">
        <f t="shared" si="2"/>
        <v>20</v>
      </c>
    </row>
    <row r="89" spans="1:10" ht="18.75" customHeight="1" hidden="1">
      <c r="A89" s="19" t="s">
        <v>89</v>
      </c>
      <c r="B89" s="41">
        <v>0</v>
      </c>
      <c r="C89" s="41"/>
      <c r="D89" s="40" t="e">
        <f t="shared" si="4"/>
        <v>#DIV/0!</v>
      </c>
      <c r="E89" s="41"/>
      <c r="F89" s="40" t="e">
        <f t="shared" si="2"/>
        <v>#DIV/0!</v>
      </c>
      <c r="G89" s="41"/>
      <c r="H89" s="26" t="e">
        <f t="shared" si="2"/>
        <v>#DIV/0!</v>
      </c>
      <c r="I89" s="41"/>
      <c r="J89" s="27" t="e">
        <f t="shared" si="2"/>
        <v>#DIV/0!</v>
      </c>
    </row>
    <row r="90" spans="1:10" s="3" customFormat="1" ht="12.75">
      <c r="A90" s="22" t="s">
        <v>86</v>
      </c>
      <c r="B90" s="45"/>
      <c r="C90" s="46"/>
      <c r="D90" s="47"/>
      <c r="E90" s="46"/>
      <c r="F90" s="47"/>
      <c r="G90" s="46"/>
      <c r="H90" s="48"/>
      <c r="I90" s="46"/>
      <c r="J90" s="49"/>
    </row>
    <row r="91" spans="1:10" s="3" customFormat="1" ht="51" hidden="1">
      <c r="A91" s="23" t="s">
        <v>93</v>
      </c>
      <c r="B91" s="46">
        <v>0</v>
      </c>
      <c r="C91" s="41"/>
      <c r="D91" s="40" t="e">
        <f>C91/B91*100</f>
        <v>#DIV/0!</v>
      </c>
      <c r="E91" s="41"/>
      <c r="F91" s="40" t="e">
        <f>E91/C91*100</f>
        <v>#DIV/0!</v>
      </c>
      <c r="G91" s="41"/>
      <c r="H91" s="26" t="e">
        <f>G91/E91*100</f>
        <v>#DIV/0!</v>
      </c>
      <c r="I91" s="41"/>
      <c r="J91" s="27" t="e">
        <f>I91/G91*100</f>
        <v>#DIV/0!</v>
      </c>
    </row>
    <row r="92" spans="1:10" s="3" customFormat="1" ht="12.75">
      <c r="A92" s="24" t="s">
        <v>87</v>
      </c>
      <c r="B92" s="41">
        <v>110</v>
      </c>
      <c r="C92" s="41">
        <v>127</v>
      </c>
      <c r="D92" s="40">
        <f>C92/B92*100</f>
        <v>115.45454545454545</v>
      </c>
      <c r="E92" s="41">
        <v>128</v>
      </c>
      <c r="F92" s="40">
        <f>E92/C92*100</f>
        <v>100.78740157480314</v>
      </c>
      <c r="G92" s="41">
        <v>129</v>
      </c>
      <c r="H92" s="26">
        <f>G92/E92*100</f>
        <v>100.78125</v>
      </c>
      <c r="I92" s="41">
        <v>130</v>
      </c>
      <c r="J92" s="27">
        <f>I92/G92*100</f>
        <v>100.7751937984496</v>
      </c>
    </row>
    <row r="93" spans="1:10" s="3" customFormat="1" ht="25.5">
      <c r="A93" s="23" t="s">
        <v>88</v>
      </c>
      <c r="B93" s="41">
        <v>398</v>
      </c>
      <c r="C93" s="41">
        <v>432</v>
      </c>
      <c r="D93" s="40">
        <f>C93/B93*100</f>
        <v>108.5427135678392</v>
      </c>
      <c r="E93" s="41">
        <v>434</v>
      </c>
      <c r="F93" s="40">
        <f>E93/C93*100</f>
        <v>100.46296296296295</v>
      </c>
      <c r="G93" s="41">
        <v>436</v>
      </c>
      <c r="H93" s="26">
        <f>G93/E93*100</f>
        <v>100.46082949308757</v>
      </c>
      <c r="I93" s="41">
        <v>438</v>
      </c>
      <c r="J93" s="27">
        <f>I93/G93*100</f>
        <v>100.45871559633028</v>
      </c>
    </row>
    <row r="94" spans="1:10" ht="16.5" customHeight="1">
      <c r="A94" s="20" t="s">
        <v>100</v>
      </c>
      <c r="B94" s="41"/>
      <c r="C94" s="41"/>
      <c r="D94" s="40"/>
      <c r="E94" s="41"/>
      <c r="F94" s="40"/>
      <c r="G94" s="41"/>
      <c r="H94" s="26"/>
      <c r="I94" s="41"/>
      <c r="J94" s="27"/>
    </row>
    <row r="95" spans="1:10" ht="30">
      <c r="A95" s="13" t="s">
        <v>7</v>
      </c>
      <c r="B95" s="41">
        <v>0.28</v>
      </c>
      <c r="C95" s="41">
        <v>0.29</v>
      </c>
      <c r="D95" s="40">
        <f aca="true" t="shared" si="5" ref="D95:D101">C95/B95*100</f>
        <v>103.57142857142856</v>
      </c>
      <c r="E95" s="41">
        <v>0.3</v>
      </c>
      <c r="F95" s="40">
        <f>E95/C95*100</f>
        <v>103.44827586206897</v>
      </c>
      <c r="G95" s="41">
        <v>0.31</v>
      </c>
      <c r="H95" s="26">
        <f>G95/E95*100</f>
        <v>103.33333333333334</v>
      </c>
      <c r="I95" s="41">
        <v>0.32</v>
      </c>
      <c r="J95" s="27">
        <f>I95/G95*100</f>
        <v>103.2258064516129</v>
      </c>
    </row>
    <row r="96" spans="1:10" ht="30">
      <c r="A96" s="13" t="s">
        <v>99</v>
      </c>
      <c r="B96" s="41">
        <v>540</v>
      </c>
      <c r="C96" s="41">
        <v>545</v>
      </c>
      <c r="D96" s="40">
        <f t="shared" si="5"/>
        <v>100.92592592592592</v>
      </c>
      <c r="E96" s="41">
        <v>547</v>
      </c>
      <c r="F96" s="40">
        <f>E96/C96*100</f>
        <v>100.36697247706421</v>
      </c>
      <c r="G96" s="41">
        <v>548</v>
      </c>
      <c r="H96" s="26">
        <f>G96/E96*100</f>
        <v>100.18281535648994</v>
      </c>
      <c r="I96" s="41">
        <v>549</v>
      </c>
      <c r="J96" s="27">
        <f>I96/G96*100</f>
        <v>100.18248175182482</v>
      </c>
    </row>
    <row r="97" spans="1:10" ht="14.25">
      <c r="A97" s="6" t="s">
        <v>8</v>
      </c>
      <c r="B97" s="41"/>
      <c r="C97" s="41"/>
      <c r="D97" s="40"/>
      <c r="E97" s="41"/>
      <c r="F97" s="40"/>
      <c r="G97" s="41"/>
      <c r="H97" s="26"/>
      <c r="I97" s="41"/>
      <c r="J97" s="27"/>
    </row>
    <row r="98" spans="1:10" ht="15">
      <c r="A98" s="13" t="s">
        <v>9</v>
      </c>
      <c r="B98" s="41">
        <v>0.67</v>
      </c>
      <c r="C98" s="41">
        <v>0.68</v>
      </c>
      <c r="D98" s="40">
        <f t="shared" si="5"/>
        <v>101.49253731343283</v>
      </c>
      <c r="E98" s="41">
        <v>0.68</v>
      </c>
      <c r="F98" s="40">
        <f>E98/C98*100</f>
        <v>100</v>
      </c>
      <c r="G98" s="41">
        <v>0.69</v>
      </c>
      <c r="H98" s="26">
        <f>G98/E98*100</f>
        <v>101.47058823529412</v>
      </c>
      <c r="I98" s="41">
        <v>0.69</v>
      </c>
      <c r="J98" s="27">
        <f>I98/G98*100</f>
        <v>100</v>
      </c>
    </row>
    <row r="99" spans="1:10" ht="15" hidden="1">
      <c r="A99" s="13" t="s">
        <v>10</v>
      </c>
      <c r="B99" s="41"/>
      <c r="C99" s="41"/>
      <c r="D99" s="40" t="e">
        <f t="shared" si="5"/>
        <v>#DIV/0!</v>
      </c>
      <c r="E99" s="41"/>
      <c r="F99" s="40" t="e">
        <f>E99/C99*100</f>
        <v>#DIV/0!</v>
      </c>
      <c r="G99" s="41"/>
      <c r="H99" s="26" t="e">
        <f>G99/E99*100</f>
        <v>#DIV/0!</v>
      </c>
      <c r="I99" s="41"/>
      <c r="J99" s="27" t="e">
        <f>I99/G99*100</f>
        <v>#DIV/0!</v>
      </c>
    </row>
    <row r="100" spans="1:10" ht="15" hidden="1">
      <c r="A100" s="13" t="s">
        <v>11</v>
      </c>
      <c r="B100" s="41">
        <v>0</v>
      </c>
      <c r="C100" s="41"/>
      <c r="D100" s="40" t="e">
        <f t="shared" si="5"/>
        <v>#DIV/0!</v>
      </c>
      <c r="E100" s="41"/>
      <c r="F100" s="40" t="e">
        <f>E100/C100*100</f>
        <v>#DIV/0!</v>
      </c>
      <c r="G100" s="41"/>
      <c r="H100" s="26" t="e">
        <f>G100/E100*100</f>
        <v>#DIV/0!</v>
      </c>
      <c r="I100" s="41"/>
      <c r="J100" s="27" t="e">
        <f>I100/G100*100</f>
        <v>#DIV/0!</v>
      </c>
    </row>
    <row r="101" spans="1:10" ht="15" hidden="1">
      <c r="A101" s="13" t="s">
        <v>12</v>
      </c>
      <c r="B101" s="41">
        <v>0</v>
      </c>
      <c r="C101" s="41"/>
      <c r="D101" s="40" t="e">
        <f t="shared" si="5"/>
        <v>#DIV/0!</v>
      </c>
      <c r="E101" s="41"/>
      <c r="F101" s="40" t="e">
        <f>E101/C101*100</f>
        <v>#DIV/0!</v>
      </c>
      <c r="G101" s="41"/>
      <c r="H101" s="26" t="e">
        <f>G101/E101*100</f>
        <v>#DIV/0!</v>
      </c>
      <c r="I101" s="41"/>
      <c r="J101" s="27" t="e">
        <f>I101/G101*100</f>
        <v>#DIV/0!</v>
      </c>
    </row>
    <row r="102" spans="1:10" ht="14.25">
      <c r="A102" s="6" t="s">
        <v>13</v>
      </c>
      <c r="B102" s="41"/>
      <c r="C102" s="41"/>
      <c r="D102" s="40"/>
      <c r="E102" s="41"/>
      <c r="F102" s="40"/>
      <c r="G102" s="41"/>
      <c r="H102" s="26"/>
      <c r="I102" s="41"/>
      <c r="J102" s="27"/>
    </row>
    <row r="103" spans="1:10" ht="16.5" customHeight="1" hidden="1">
      <c r="A103" s="14" t="s">
        <v>11</v>
      </c>
      <c r="B103" s="41">
        <v>0</v>
      </c>
      <c r="C103" s="41"/>
      <c r="D103" s="40" t="e">
        <f>C103/B103*100</f>
        <v>#DIV/0!</v>
      </c>
      <c r="E103" s="41"/>
      <c r="F103" s="40" t="e">
        <f>E103/C103*100</f>
        <v>#DIV/0!</v>
      </c>
      <c r="G103" s="41"/>
      <c r="H103" s="26" t="e">
        <f>G103/E103*100</f>
        <v>#DIV/0!</v>
      </c>
      <c r="I103" s="41"/>
      <c r="J103" s="27" t="e">
        <f>I103/G103*100</f>
        <v>#DIV/0!</v>
      </c>
    </row>
    <row r="104" spans="1:10" ht="16.5" customHeight="1" hidden="1">
      <c r="A104" s="14" t="s">
        <v>12</v>
      </c>
      <c r="B104" s="41">
        <v>0</v>
      </c>
      <c r="C104" s="41"/>
      <c r="D104" s="40" t="e">
        <f>C104/B104*100</f>
        <v>#DIV/0!</v>
      </c>
      <c r="E104" s="41"/>
      <c r="F104" s="40" t="e">
        <f>E104/C104*100</f>
        <v>#DIV/0!</v>
      </c>
      <c r="G104" s="41"/>
      <c r="H104" s="26" t="e">
        <f>G104/E104*100</f>
        <v>#DIV/0!</v>
      </c>
      <c r="I104" s="41"/>
      <c r="J104" s="27" t="e">
        <f>I104/G104*100</f>
        <v>#DIV/0!</v>
      </c>
    </row>
    <row r="105" spans="1:10" ht="45">
      <c r="A105" s="13" t="s">
        <v>14</v>
      </c>
      <c r="B105" s="41">
        <v>100</v>
      </c>
      <c r="C105" s="41">
        <v>100</v>
      </c>
      <c r="D105" s="40">
        <f>C105/B105*100</f>
        <v>100</v>
      </c>
      <c r="E105" s="41">
        <v>100</v>
      </c>
      <c r="F105" s="40">
        <f>E105/C105*100</f>
        <v>100</v>
      </c>
      <c r="G105" s="41">
        <v>100</v>
      </c>
      <c r="H105" s="26">
        <f>G105/E105*100</f>
        <v>100</v>
      </c>
      <c r="I105" s="41">
        <v>100</v>
      </c>
      <c r="J105" s="27">
        <f>I105/G105*100</f>
        <v>100</v>
      </c>
    </row>
    <row r="106" spans="1:10" ht="14.25">
      <c r="A106" s="6" t="s">
        <v>15</v>
      </c>
      <c r="B106" s="41"/>
      <c r="C106" s="41"/>
      <c r="D106" s="40"/>
      <c r="E106" s="41"/>
      <c r="F106" s="40"/>
      <c r="G106" s="41"/>
      <c r="H106" s="26"/>
      <c r="I106" s="41"/>
      <c r="J106" s="27"/>
    </row>
    <row r="107" spans="1:10" ht="36" customHeight="1">
      <c r="A107" s="13" t="s">
        <v>91</v>
      </c>
      <c r="B107" s="41">
        <v>2.2</v>
      </c>
      <c r="C107" s="41">
        <f>C108</f>
        <v>2.3</v>
      </c>
      <c r="D107" s="40">
        <f aca="true" t="shared" si="6" ref="D107:D112">C107/B107*100</f>
        <v>104.54545454545452</v>
      </c>
      <c r="E107" s="41">
        <f>E108</f>
        <v>2.4</v>
      </c>
      <c r="F107" s="40">
        <f aca="true" t="shared" si="7" ref="F107:F112">E107/C107*100</f>
        <v>104.34782608695652</v>
      </c>
      <c r="G107" s="41">
        <f>G108</f>
        <v>2.5</v>
      </c>
      <c r="H107" s="26">
        <f aca="true" t="shared" si="8" ref="H107:H112">G107/E107*100</f>
        <v>104.16666666666667</v>
      </c>
      <c r="I107" s="41">
        <f>I109</f>
        <v>0</v>
      </c>
      <c r="J107" s="27">
        <f aca="true" t="shared" si="9" ref="J107:J112">I107/G107*100</f>
        <v>0</v>
      </c>
    </row>
    <row r="108" spans="1:10" ht="28.5" customHeight="1">
      <c r="A108" s="13" t="s">
        <v>16</v>
      </c>
      <c r="B108" s="41">
        <v>2.2</v>
      </c>
      <c r="C108" s="41">
        <v>2.3</v>
      </c>
      <c r="D108" s="40">
        <f t="shared" si="6"/>
        <v>104.54545454545452</v>
      </c>
      <c r="E108" s="41">
        <v>2.4</v>
      </c>
      <c r="F108" s="40">
        <f t="shared" si="7"/>
        <v>104.34782608695652</v>
      </c>
      <c r="G108" s="41">
        <v>2.5</v>
      </c>
      <c r="H108" s="26">
        <f t="shared" si="8"/>
        <v>104.16666666666667</v>
      </c>
      <c r="I108" s="41">
        <v>2.6</v>
      </c>
      <c r="J108" s="27">
        <f t="shared" si="9"/>
        <v>104</v>
      </c>
    </row>
    <row r="109" spans="1:10" ht="15" customHeight="1" hidden="1">
      <c r="A109" s="13" t="s">
        <v>17</v>
      </c>
      <c r="B109" s="41"/>
      <c r="C109" s="41"/>
      <c r="D109" s="40" t="e">
        <f t="shared" si="6"/>
        <v>#DIV/0!</v>
      </c>
      <c r="E109" s="41"/>
      <c r="F109" s="40" t="e">
        <f t="shared" si="7"/>
        <v>#DIV/0!</v>
      </c>
      <c r="G109" s="41"/>
      <c r="H109" s="26" t="e">
        <f t="shared" si="8"/>
        <v>#DIV/0!</v>
      </c>
      <c r="I109" s="41"/>
      <c r="J109" s="27" t="e">
        <f t="shared" si="9"/>
        <v>#DIV/0!</v>
      </c>
    </row>
    <row r="110" spans="1:10" ht="14.25" customHeight="1" hidden="1">
      <c r="A110" s="13" t="s">
        <v>18</v>
      </c>
      <c r="B110" s="41">
        <v>0</v>
      </c>
      <c r="C110" s="41"/>
      <c r="D110" s="40" t="e">
        <f t="shared" si="6"/>
        <v>#DIV/0!</v>
      </c>
      <c r="E110" s="41"/>
      <c r="F110" s="40" t="e">
        <f t="shared" si="7"/>
        <v>#DIV/0!</v>
      </c>
      <c r="G110" s="41"/>
      <c r="H110" s="26" t="e">
        <f t="shared" si="8"/>
        <v>#DIV/0!</v>
      </c>
      <c r="I110" s="41"/>
      <c r="J110" s="27" t="e">
        <f t="shared" si="9"/>
        <v>#DIV/0!</v>
      </c>
    </row>
    <row r="111" spans="1:10" ht="28.5" customHeight="1" hidden="1">
      <c r="A111" s="13" t="s">
        <v>19</v>
      </c>
      <c r="B111" s="41">
        <v>0</v>
      </c>
      <c r="C111" s="41"/>
      <c r="D111" s="40" t="e">
        <f t="shared" si="6"/>
        <v>#DIV/0!</v>
      </c>
      <c r="E111" s="41"/>
      <c r="F111" s="40" t="e">
        <f t="shared" si="7"/>
        <v>#DIV/0!</v>
      </c>
      <c r="G111" s="41"/>
      <c r="H111" s="26" t="e">
        <f t="shared" si="8"/>
        <v>#DIV/0!</v>
      </c>
      <c r="I111" s="41"/>
      <c r="J111" s="27" t="e">
        <f t="shared" si="9"/>
        <v>#DIV/0!</v>
      </c>
    </row>
    <row r="112" spans="1:10" ht="30">
      <c r="A112" s="13" t="s">
        <v>92</v>
      </c>
      <c r="B112" s="41">
        <v>20.35</v>
      </c>
      <c r="C112" s="41">
        <v>20.71</v>
      </c>
      <c r="D112" s="40">
        <f t="shared" si="6"/>
        <v>101.76904176904176</v>
      </c>
      <c r="E112" s="41">
        <v>21.08</v>
      </c>
      <c r="F112" s="40">
        <f t="shared" si="7"/>
        <v>101.78657653307579</v>
      </c>
      <c r="G112" s="41">
        <v>21.47</v>
      </c>
      <c r="H112" s="26">
        <f t="shared" si="8"/>
        <v>101.85009487666035</v>
      </c>
      <c r="I112" s="41">
        <v>21.87</v>
      </c>
      <c r="J112" s="27">
        <f t="shared" si="9"/>
        <v>101.86306474149977</v>
      </c>
    </row>
    <row r="113" spans="1:10" ht="28.5">
      <c r="A113" s="6" t="s">
        <v>20</v>
      </c>
      <c r="B113" s="41"/>
      <c r="C113" s="41"/>
      <c r="D113" s="40"/>
      <c r="E113" s="41"/>
      <c r="F113" s="40"/>
      <c r="G113" s="41"/>
      <c r="H113" s="26"/>
      <c r="I113" s="41"/>
      <c r="J113" s="27"/>
    </row>
    <row r="114" spans="1:10" ht="16.5" customHeight="1">
      <c r="A114" s="13" t="s">
        <v>26</v>
      </c>
      <c r="B114" s="41">
        <v>6</v>
      </c>
      <c r="C114" s="41">
        <v>6</v>
      </c>
      <c r="D114" s="40">
        <f aca="true" t="shared" si="10" ref="D114:D127">C114/B114*100</f>
        <v>100</v>
      </c>
      <c r="E114" s="41">
        <v>6</v>
      </c>
      <c r="F114" s="40">
        <f aca="true" t="shared" si="11" ref="F114:F128">E114/C114*100</f>
        <v>100</v>
      </c>
      <c r="G114" s="41">
        <v>6</v>
      </c>
      <c r="H114" s="26">
        <f aca="true" t="shared" si="12" ref="H114:H128">G114/E114*100</f>
        <v>100</v>
      </c>
      <c r="I114" s="41">
        <v>6</v>
      </c>
      <c r="J114" s="27">
        <f aca="true" t="shared" si="13" ref="J114:J126">I114/G114*100</f>
        <v>100</v>
      </c>
    </row>
    <row r="115" spans="1:10" ht="16.5" customHeight="1">
      <c r="A115" s="13" t="s">
        <v>84</v>
      </c>
      <c r="B115" s="41">
        <v>40</v>
      </c>
      <c r="C115" s="41">
        <v>40</v>
      </c>
      <c r="D115" s="40">
        <f t="shared" si="10"/>
        <v>100</v>
      </c>
      <c r="E115" s="41">
        <v>40</v>
      </c>
      <c r="F115" s="40">
        <f t="shared" si="11"/>
        <v>100</v>
      </c>
      <c r="G115" s="41">
        <v>40</v>
      </c>
      <c r="H115" s="26">
        <f t="shared" si="12"/>
        <v>100</v>
      </c>
      <c r="I115" s="41">
        <v>40</v>
      </c>
      <c r="J115" s="27">
        <f t="shared" si="13"/>
        <v>100</v>
      </c>
    </row>
    <row r="116" spans="1:10" ht="28.5" customHeight="1">
      <c r="A116" s="13" t="s">
        <v>37</v>
      </c>
      <c r="B116" s="41">
        <v>17</v>
      </c>
      <c r="C116" s="41">
        <v>17</v>
      </c>
      <c r="D116" s="40">
        <f t="shared" si="10"/>
        <v>100</v>
      </c>
      <c r="E116" s="41">
        <v>17</v>
      </c>
      <c r="F116" s="40">
        <f t="shared" si="11"/>
        <v>100</v>
      </c>
      <c r="G116" s="41">
        <v>17</v>
      </c>
      <c r="H116" s="26">
        <f t="shared" si="12"/>
        <v>100</v>
      </c>
      <c r="I116" s="41">
        <v>17</v>
      </c>
      <c r="J116" s="27">
        <f t="shared" si="13"/>
        <v>100</v>
      </c>
    </row>
    <row r="117" spans="1:10" ht="15">
      <c r="A117" s="13" t="s">
        <v>27</v>
      </c>
      <c r="B117" s="41">
        <v>1</v>
      </c>
      <c r="C117" s="41">
        <v>1</v>
      </c>
      <c r="D117" s="40">
        <f t="shared" si="10"/>
        <v>100</v>
      </c>
      <c r="E117" s="41">
        <v>1</v>
      </c>
      <c r="F117" s="40">
        <f t="shared" si="11"/>
        <v>100</v>
      </c>
      <c r="G117" s="41">
        <v>1</v>
      </c>
      <c r="H117" s="26">
        <f t="shared" si="12"/>
        <v>100</v>
      </c>
      <c r="I117" s="41">
        <v>1</v>
      </c>
      <c r="J117" s="27">
        <f t="shared" si="13"/>
        <v>100</v>
      </c>
    </row>
    <row r="118" spans="1:10" ht="31.5" customHeight="1">
      <c r="A118" s="13" t="s">
        <v>28</v>
      </c>
      <c r="B118" s="41">
        <v>1</v>
      </c>
      <c r="C118" s="41">
        <v>1</v>
      </c>
      <c r="D118" s="40">
        <f t="shared" si="10"/>
        <v>100</v>
      </c>
      <c r="E118" s="41">
        <v>1</v>
      </c>
      <c r="F118" s="40">
        <f t="shared" si="11"/>
        <v>100</v>
      </c>
      <c r="G118" s="41">
        <v>1</v>
      </c>
      <c r="H118" s="26">
        <f t="shared" si="12"/>
        <v>100</v>
      </c>
      <c r="I118" s="41">
        <v>1</v>
      </c>
      <c r="J118" s="27">
        <f t="shared" si="13"/>
        <v>100</v>
      </c>
    </row>
    <row r="119" spans="1:10" ht="30" customHeight="1" hidden="1">
      <c r="A119" s="13" t="s">
        <v>38</v>
      </c>
      <c r="B119" s="41">
        <v>0</v>
      </c>
      <c r="C119" s="41"/>
      <c r="D119" s="40" t="e">
        <f t="shared" si="10"/>
        <v>#DIV/0!</v>
      </c>
      <c r="E119" s="41"/>
      <c r="F119" s="40" t="e">
        <f t="shared" si="11"/>
        <v>#DIV/0!</v>
      </c>
      <c r="G119" s="41"/>
      <c r="H119" s="26" t="e">
        <f t="shared" si="12"/>
        <v>#DIV/0!</v>
      </c>
      <c r="I119" s="41"/>
      <c r="J119" s="27" t="e">
        <f t="shared" si="13"/>
        <v>#DIV/0!</v>
      </c>
    </row>
    <row r="120" spans="1:10" ht="30" customHeight="1">
      <c r="A120" s="13" t="s">
        <v>21</v>
      </c>
      <c r="B120" s="41">
        <v>975</v>
      </c>
      <c r="C120" s="41">
        <v>975</v>
      </c>
      <c r="D120" s="40">
        <f t="shared" si="10"/>
        <v>100</v>
      </c>
      <c r="E120" s="41">
        <v>975</v>
      </c>
      <c r="F120" s="40">
        <f t="shared" si="11"/>
        <v>100</v>
      </c>
      <c r="G120" s="41">
        <v>975</v>
      </c>
      <c r="H120" s="26">
        <f t="shared" si="12"/>
        <v>100</v>
      </c>
      <c r="I120" s="41">
        <v>975</v>
      </c>
      <c r="J120" s="27">
        <f t="shared" si="13"/>
        <v>100</v>
      </c>
    </row>
    <row r="121" spans="1:10" ht="28.5" customHeight="1">
      <c r="A121" s="13" t="s">
        <v>83</v>
      </c>
      <c r="B121" s="41">
        <v>280</v>
      </c>
      <c r="C121" s="41">
        <v>280</v>
      </c>
      <c r="D121" s="40">
        <f t="shared" si="10"/>
        <v>100</v>
      </c>
      <c r="E121" s="41">
        <v>280</v>
      </c>
      <c r="F121" s="40">
        <f t="shared" si="11"/>
        <v>100</v>
      </c>
      <c r="G121" s="41">
        <v>280</v>
      </c>
      <c r="H121" s="26">
        <f t="shared" si="12"/>
        <v>100</v>
      </c>
      <c r="I121" s="41">
        <v>280</v>
      </c>
      <c r="J121" s="27">
        <f t="shared" si="13"/>
        <v>100</v>
      </c>
    </row>
    <row r="122" spans="1:10" ht="30" customHeight="1">
      <c r="A122" s="13" t="s">
        <v>69</v>
      </c>
      <c r="B122" s="41">
        <v>6349</v>
      </c>
      <c r="C122" s="41">
        <v>6349</v>
      </c>
      <c r="D122" s="40">
        <f t="shared" si="10"/>
        <v>100</v>
      </c>
      <c r="E122" s="41">
        <v>6349</v>
      </c>
      <c r="F122" s="40">
        <f t="shared" si="11"/>
        <v>100</v>
      </c>
      <c r="G122" s="41">
        <v>6349</v>
      </c>
      <c r="H122" s="26">
        <f t="shared" si="12"/>
        <v>100</v>
      </c>
      <c r="I122" s="41">
        <v>6349</v>
      </c>
      <c r="J122" s="27">
        <f t="shared" si="13"/>
        <v>100</v>
      </c>
    </row>
    <row r="123" spans="1:10" ht="21" customHeight="1">
      <c r="A123" s="13" t="s">
        <v>85</v>
      </c>
      <c r="B123" s="41">
        <v>17.3</v>
      </c>
      <c r="C123" s="41">
        <v>20</v>
      </c>
      <c r="D123" s="40">
        <f t="shared" si="10"/>
        <v>115.60693641618496</v>
      </c>
      <c r="E123" s="41">
        <v>20</v>
      </c>
      <c r="F123" s="40">
        <f t="shared" si="11"/>
        <v>100</v>
      </c>
      <c r="G123" s="41">
        <v>20</v>
      </c>
      <c r="H123" s="26">
        <f t="shared" si="12"/>
        <v>100</v>
      </c>
      <c r="I123" s="41">
        <v>20</v>
      </c>
      <c r="J123" s="27">
        <f t="shared" si="13"/>
        <v>100</v>
      </c>
    </row>
    <row r="124" spans="1:10" ht="28.5">
      <c r="A124" s="15" t="s">
        <v>29</v>
      </c>
      <c r="B124" s="41">
        <v>64</v>
      </c>
      <c r="C124" s="41">
        <v>65</v>
      </c>
      <c r="D124" s="40">
        <f t="shared" si="10"/>
        <v>101.5625</v>
      </c>
      <c r="E124" s="41">
        <v>65</v>
      </c>
      <c r="F124" s="40">
        <f t="shared" si="11"/>
        <v>100</v>
      </c>
      <c r="G124" s="41">
        <v>65</v>
      </c>
      <c r="H124" s="26">
        <f t="shared" si="12"/>
        <v>100</v>
      </c>
      <c r="I124" s="41">
        <v>65</v>
      </c>
      <c r="J124" s="27">
        <f t="shared" si="13"/>
        <v>100</v>
      </c>
    </row>
    <row r="125" spans="1:10" ht="28.5" customHeight="1">
      <c r="A125" s="14" t="s">
        <v>59</v>
      </c>
      <c r="B125" s="41">
        <v>6</v>
      </c>
      <c r="C125" s="41">
        <v>6</v>
      </c>
      <c r="D125" s="40">
        <f t="shared" si="10"/>
        <v>100</v>
      </c>
      <c r="E125" s="41">
        <v>6</v>
      </c>
      <c r="F125" s="40">
        <f t="shared" si="11"/>
        <v>100</v>
      </c>
      <c r="G125" s="41">
        <v>6</v>
      </c>
      <c r="H125" s="26">
        <f t="shared" si="12"/>
        <v>100</v>
      </c>
      <c r="I125" s="41">
        <v>6</v>
      </c>
      <c r="J125" s="27">
        <f t="shared" si="13"/>
        <v>100</v>
      </c>
    </row>
    <row r="126" spans="1:10" ht="28.5" customHeight="1">
      <c r="A126" s="14" t="s">
        <v>60</v>
      </c>
      <c r="B126" s="41">
        <v>11</v>
      </c>
      <c r="C126" s="41">
        <v>11</v>
      </c>
      <c r="D126" s="40">
        <f t="shared" si="10"/>
        <v>100</v>
      </c>
      <c r="E126" s="41">
        <v>11</v>
      </c>
      <c r="F126" s="40">
        <f t="shared" si="11"/>
        <v>100</v>
      </c>
      <c r="G126" s="41">
        <v>11</v>
      </c>
      <c r="H126" s="26">
        <f t="shared" si="12"/>
        <v>100</v>
      </c>
      <c r="I126" s="41">
        <v>11</v>
      </c>
      <c r="J126" s="27">
        <f t="shared" si="13"/>
        <v>100</v>
      </c>
    </row>
    <row r="127" spans="1:10" ht="27.75" customHeight="1">
      <c r="A127" s="14" t="s">
        <v>61</v>
      </c>
      <c r="B127" s="41">
        <v>47</v>
      </c>
      <c r="C127" s="41">
        <v>48</v>
      </c>
      <c r="D127" s="40">
        <f t="shared" si="10"/>
        <v>102.12765957446808</v>
      </c>
      <c r="E127" s="41">
        <v>48</v>
      </c>
      <c r="F127" s="40">
        <f t="shared" si="11"/>
        <v>100</v>
      </c>
      <c r="G127" s="41">
        <v>48</v>
      </c>
      <c r="H127" s="26">
        <f t="shared" si="12"/>
        <v>100</v>
      </c>
      <c r="I127" s="41"/>
      <c r="J127" s="27">
        <v>48</v>
      </c>
    </row>
    <row r="128" spans="1:10" ht="42.75">
      <c r="A128" s="21" t="s">
        <v>94</v>
      </c>
      <c r="B128" s="41">
        <v>151</v>
      </c>
      <c r="C128" s="41">
        <v>102</v>
      </c>
      <c r="D128" s="40">
        <f>C128/B128*100</f>
        <v>67.54966887417218</v>
      </c>
      <c r="E128" s="41">
        <v>105</v>
      </c>
      <c r="F128" s="40">
        <f t="shared" si="11"/>
        <v>102.94117647058823</v>
      </c>
      <c r="G128" s="41">
        <v>106</v>
      </c>
      <c r="H128" s="26">
        <f t="shared" si="12"/>
        <v>100.95238095238095</v>
      </c>
      <c r="I128" s="41">
        <v>106</v>
      </c>
      <c r="J128" s="27">
        <f>I128/G128*100</f>
        <v>100</v>
      </c>
    </row>
    <row r="129" spans="1:10" ht="14.25">
      <c r="A129" s="15" t="s">
        <v>62</v>
      </c>
      <c r="B129" s="41">
        <v>0</v>
      </c>
      <c r="C129" s="41"/>
      <c r="D129" s="40"/>
      <c r="E129" s="41"/>
      <c r="F129" s="40"/>
      <c r="G129" s="41"/>
      <c r="H129" s="26"/>
      <c r="I129" s="41"/>
      <c r="J129" s="27"/>
    </row>
    <row r="130" spans="1:10" ht="15">
      <c r="A130" s="13" t="s">
        <v>63</v>
      </c>
      <c r="B130" s="41">
        <v>60</v>
      </c>
      <c r="C130" s="41">
        <v>60</v>
      </c>
      <c r="D130" s="40">
        <f aca="true" t="shared" si="14" ref="D130:D137">C130/B130*100</f>
        <v>100</v>
      </c>
      <c r="E130" s="41">
        <v>60</v>
      </c>
      <c r="F130" s="40">
        <f aca="true" t="shared" si="15" ref="F130:F137">E130/C130*100</f>
        <v>100</v>
      </c>
      <c r="G130" s="41">
        <v>60</v>
      </c>
      <c r="H130" s="26">
        <f aca="true" t="shared" si="16" ref="H130:H137">G130/E130*100</f>
        <v>100</v>
      </c>
      <c r="I130" s="41">
        <v>60</v>
      </c>
      <c r="J130" s="27">
        <f aca="true" t="shared" si="17" ref="J130:J137">I130/G130*100</f>
        <v>100</v>
      </c>
    </row>
    <row r="131" spans="1:10" ht="15">
      <c r="A131" s="13" t="s">
        <v>64</v>
      </c>
      <c r="B131" s="41">
        <v>75.5</v>
      </c>
      <c r="C131" s="41">
        <v>75.5</v>
      </c>
      <c r="D131" s="40">
        <f t="shared" si="14"/>
        <v>100</v>
      </c>
      <c r="E131" s="41">
        <v>75.5</v>
      </c>
      <c r="F131" s="40">
        <f t="shared" si="15"/>
        <v>100</v>
      </c>
      <c r="G131" s="41">
        <v>75.5</v>
      </c>
      <c r="H131" s="26">
        <f t="shared" si="16"/>
        <v>100</v>
      </c>
      <c r="I131" s="41">
        <v>75.5</v>
      </c>
      <c r="J131" s="27">
        <f t="shared" si="17"/>
        <v>100</v>
      </c>
    </row>
    <row r="132" spans="1:10" ht="15">
      <c r="A132" s="13" t="s">
        <v>65</v>
      </c>
      <c r="B132" s="41">
        <v>11.8</v>
      </c>
      <c r="C132" s="41">
        <v>11.8</v>
      </c>
      <c r="D132" s="40">
        <f t="shared" si="14"/>
        <v>100</v>
      </c>
      <c r="E132" s="41">
        <v>11.8</v>
      </c>
      <c r="F132" s="40">
        <f t="shared" si="15"/>
        <v>100</v>
      </c>
      <c r="G132" s="41">
        <v>11.8</v>
      </c>
      <c r="H132" s="26">
        <f t="shared" si="16"/>
        <v>100</v>
      </c>
      <c r="I132" s="41">
        <v>11.8</v>
      </c>
      <c r="J132" s="27">
        <f t="shared" si="17"/>
        <v>100</v>
      </c>
    </row>
    <row r="133" spans="1:10" ht="15.75" customHeight="1">
      <c r="A133" s="13" t="s">
        <v>68</v>
      </c>
      <c r="B133" s="41">
        <v>52.9</v>
      </c>
      <c r="C133" s="41">
        <v>52.9</v>
      </c>
      <c r="D133" s="40">
        <f t="shared" si="14"/>
        <v>100</v>
      </c>
      <c r="E133" s="41">
        <v>52.9</v>
      </c>
      <c r="F133" s="40">
        <f t="shared" si="15"/>
        <v>100</v>
      </c>
      <c r="G133" s="41">
        <v>52.9</v>
      </c>
      <c r="H133" s="26">
        <f t="shared" si="16"/>
        <v>100</v>
      </c>
      <c r="I133" s="41">
        <v>52.9</v>
      </c>
      <c r="J133" s="27">
        <f t="shared" si="17"/>
        <v>100</v>
      </c>
    </row>
    <row r="134" spans="1:10" ht="15">
      <c r="A134" s="14" t="s">
        <v>66</v>
      </c>
      <c r="B134" s="41">
        <v>52.9</v>
      </c>
      <c r="C134" s="41">
        <v>52.9</v>
      </c>
      <c r="D134" s="40">
        <f t="shared" si="14"/>
        <v>100</v>
      </c>
      <c r="E134" s="41">
        <v>52.9</v>
      </c>
      <c r="F134" s="40">
        <f t="shared" si="15"/>
        <v>100</v>
      </c>
      <c r="G134" s="41">
        <v>52.9</v>
      </c>
      <c r="H134" s="26">
        <f t="shared" si="16"/>
        <v>100</v>
      </c>
      <c r="I134" s="41">
        <v>52.9</v>
      </c>
      <c r="J134" s="27">
        <f t="shared" si="17"/>
        <v>100</v>
      </c>
    </row>
    <row r="135" spans="1:10" ht="30">
      <c r="A135" s="16" t="s">
        <v>67</v>
      </c>
      <c r="B135" s="41">
        <v>96.5</v>
      </c>
      <c r="C135" s="41">
        <v>97</v>
      </c>
      <c r="D135" s="40">
        <f t="shared" si="14"/>
        <v>100.51813471502591</v>
      </c>
      <c r="E135" s="41">
        <v>97.4</v>
      </c>
      <c r="F135" s="40">
        <f t="shared" si="15"/>
        <v>100.41237113402062</v>
      </c>
      <c r="G135" s="41">
        <v>97.9</v>
      </c>
      <c r="H135" s="26">
        <f t="shared" si="16"/>
        <v>100.51334702258727</v>
      </c>
      <c r="I135" s="41">
        <v>98.5</v>
      </c>
      <c r="J135" s="27">
        <f t="shared" si="17"/>
        <v>100.61287027579162</v>
      </c>
    </row>
    <row r="136" spans="1:10" ht="30">
      <c r="A136" s="16" t="s">
        <v>70</v>
      </c>
      <c r="B136" s="41">
        <v>400</v>
      </c>
      <c r="C136" s="41">
        <v>405</v>
      </c>
      <c r="D136" s="40">
        <f t="shared" si="14"/>
        <v>101.25</v>
      </c>
      <c r="E136" s="41">
        <v>410</v>
      </c>
      <c r="F136" s="40">
        <f t="shared" si="15"/>
        <v>101.23456790123457</v>
      </c>
      <c r="G136" s="41">
        <v>415</v>
      </c>
      <c r="H136" s="26">
        <f t="shared" si="16"/>
        <v>101.21951219512195</v>
      </c>
      <c r="I136" s="41">
        <v>420</v>
      </c>
      <c r="J136" s="27">
        <f t="shared" si="17"/>
        <v>101.20481927710843</v>
      </c>
    </row>
    <row r="137" spans="1:10" ht="30">
      <c r="A137" s="16" t="s">
        <v>71</v>
      </c>
      <c r="B137" s="41">
        <v>46</v>
      </c>
      <c r="C137" s="41">
        <v>46</v>
      </c>
      <c r="D137" s="40">
        <f t="shared" si="14"/>
        <v>100</v>
      </c>
      <c r="E137" s="41">
        <v>46</v>
      </c>
      <c r="F137" s="40">
        <f t="shared" si="15"/>
        <v>100</v>
      </c>
      <c r="G137" s="41">
        <v>46</v>
      </c>
      <c r="H137" s="26">
        <f t="shared" si="16"/>
        <v>100</v>
      </c>
      <c r="I137" s="41">
        <v>46</v>
      </c>
      <c r="J137" s="27">
        <f t="shared" si="17"/>
        <v>100</v>
      </c>
    </row>
    <row r="138" spans="1:10" ht="14.25">
      <c r="A138" s="15" t="s">
        <v>95</v>
      </c>
      <c r="B138" s="41"/>
      <c r="C138" s="41"/>
      <c r="D138" s="40"/>
      <c r="E138" s="41"/>
      <c r="F138" s="40"/>
      <c r="G138" s="41"/>
      <c r="H138" s="26"/>
      <c r="I138" s="41"/>
      <c r="J138" s="27"/>
    </row>
    <row r="139" spans="1:10" s="3" customFormat="1" ht="30">
      <c r="A139" s="16" t="s">
        <v>96</v>
      </c>
      <c r="B139" s="41">
        <v>9.4</v>
      </c>
      <c r="C139" s="41">
        <v>10</v>
      </c>
      <c r="D139" s="40">
        <f>C139/B139*100</f>
        <v>106.38297872340425</v>
      </c>
      <c r="E139" s="41">
        <v>10.5</v>
      </c>
      <c r="F139" s="40">
        <f>E139/C139*100</f>
        <v>105</v>
      </c>
      <c r="G139" s="41">
        <v>11</v>
      </c>
      <c r="H139" s="26">
        <f>G139/E139*100</f>
        <v>104.76190476190477</v>
      </c>
      <c r="I139" s="41">
        <v>11.5</v>
      </c>
      <c r="J139" s="27">
        <f>I139/G139*100</f>
        <v>104.54545454545455</v>
      </c>
    </row>
    <row r="140" spans="1:10" ht="30.75" thickBot="1">
      <c r="A140" s="25" t="s">
        <v>97</v>
      </c>
      <c r="B140" s="41">
        <v>6</v>
      </c>
      <c r="C140" s="50">
        <v>8</v>
      </c>
      <c r="D140" s="51">
        <f>C140/B140*100</f>
        <v>133.33333333333331</v>
      </c>
      <c r="E140" s="50">
        <v>10</v>
      </c>
      <c r="F140" s="51">
        <f>E140/C140*100</f>
        <v>125</v>
      </c>
      <c r="G140" s="50">
        <v>11</v>
      </c>
      <c r="H140" s="52">
        <f>G140/E140*100</f>
        <v>110.00000000000001</v>
      </c>
      <c r="I140" s="50">
        <v>12</v>
      </c>
      <c r="J140" s="53">
        <f>I140/G140*100</f>
        <v>109.09090909090908</v>
      </c>
    </row>
    <row r="141" spans="2:4" ht="12.75">
      <c r="B141" s="41"/>
      <c r="D141" s="54"/>
    </row>
    <row r="142" ht="12.75">
      <c r="D142" s="54"/>
    </row>
    <row r="143" spans="1:6" ht="12.75">
      <c r="A143" s="3" t="s">
        <v>117</v>
      </c>
      <c r="E143" s="55" t="s">
        <v>118</v>
      </c>
      <c r="F143" s="55"/>
    </row>
  </sheetData>
  <sheetProtection/>
  <mergeCells count="8">
    <mergeCell ref="E143:F143"/>
    <mergeCell ref="J4:J5"/>
    <mergeCell ref="A2:J2"/>
    <mergeCell ref="A1:F1"/>
    <mergeCell ref="A4:A5"/>
    <mergeCell ref="D4:D5"/>
    <mergeCell ref="F4:F5"/>
    <mergeCell ref="H4:H5"/>
  </mergeCells>
  <printOptions/>
  <pageMargins left="0" right="0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 Windows</cp:lastModifiedBy>
  <cp:lastPrinted>2019-11-13T06:01:40Z</cp:lastPrinted>
  <dcterms:created xsi:type="dcterms:W3CDTF">2006-05-06T07:58:30Z</dcterms:created>
  <dcterms:modified xsi:type="dcterms:W3CDTF">2020-07-29T12:09:28Z</dcterms:modified>
  <cp:category/>
  <cp:version/>
  <cp:contentType/>
  <cp:contentStatus/>
</cp:coreProperties>
</file>